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04★企画協力課\06-1栃木県内の図書館\R07栃木県内の図書館\07 ＨＰ掲載（印刷原稿と同じもの）\"/>
    </mc:Choice>
  </mc:AlternateContent>
  <xr:revisionPtr revIDLastSave="0" documentId="13_ncr:1_{5DF79177-0D09-46C1-9349-7B67CBA7F056}" xr6:coauthVersionLast="47" xr6:coauthVersionMax="47" xr10:uidLastSave="{00000000-0000-0000-0000-000000000000}"/>
  <bookViews>
    <workbookView xWindow="-110" yWindow="-110" windowWidth="19420" windowHeight="11500" xr2:uid="{CD5D70F6-AB37-4649-81AE-868A55D94B4F}"/>
  </bookViews>
  <sheets>
    <sheet name="大学" sheetId="1" r:id="rId1"/>
  </sheets>
  <definedNames>
    <definedName name="_xlnm.Print_Area" localSheetId="0">大学!$A$2:$CZ$41</definedName>
    <definedName name="_xlnm.Print_Titles" localSheetId="0">大学!$A:$A,大学!$2:$8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9" i="1" l="1"/>
  <c r="AD38" i="1"/>
  <c r="AN43" i="1"/>
  <c r="AN42" i="1"/>
  <c r="AN44" i="1" s="1"/>
  <c r="AN28" i="1"/>
  <c r="AF16" i="1"/>
  <c r="AF37" i="1"/>
  <c r="AF36" i="1"/>
  <c r="AF35" i="1"/>
  <c r="AF34" i="1"/>
  <c r="AF33" i="1"/>
  <c r="AF32" i="1"/>
  <c r="AF31" i="1"/>
  <c r="AF27" i="1"/>
  <c r="AF26" i="1"/>
  <c r="AF25" i="1"/>
  <c r="AF23" i="1"/>
  <c r="AF22" i="1"/>
  <c r="AF21" i="1"/>
  <c r="AF19" i="1"/>
  <c r="AF18" i="1"/>
  <c r="AF15" i="1"/>
  <c r="AF14" i="1"/>
  <c r="AF11" i="1"/>
  <c r="AD43" i="1"/>
  <c r="AD42" i="1"/>
  <c r="AD44" i="1" s="1"/>
  <c r="Q37" i="1"/>
  <c r="Q36" i="1"/>
  <c r="Q35" i="1"/>
  <c r="Q34" i="1"/>
  <c r="Q33" i="1"/>
  <c r="Q32" i="1"/>
  <c r="Q31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AG38" i="1"/>
  <c r="BS38" i="1" l="1"/>
  <c r="Q28" i="1"/>
  <c r="P28" i="1"/>
  <c r="I28" i="1"/>
  <c r="I38" i="1"/>
  <c r="H38" i="1"/>
  <c r="I39" i="1" l="1"/>
  <c r="AM28" i="1"/>
  <c r="AK28" i="1"/>
  <c r="CZ43" i="1" l="1"/>
  <c r="CY43" i="1"/>
  <c r="CX43" i="1"/>
  <c r="CW43" i="1"/>
  <c r="CQ43" i="1"/>
  <c r="CV43" i="1"/>
  <c r="CU43" i="1"/>
  <c r="CG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N43" i="1"/>
  <c r="BM43" i="1"/>
  <c r="BL43" i="1"/>
  <c r="BK43" i="1"/>
  <c r="BJ43" i="1"/>
  <c r="BI43" i="1"/>
  <c r="BH43" i="1"/>
  <c r="BG43" i="1"/>
  <c r="BF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M43" i="1"/>
  <c r="AL43" i="1"/>
  <c r="AK43" i="1"/>
  <c r="AI43" i="1"/>
  <c r="AH43" i="1"/>
  <c r="AG43" i="1"/>
  <c r="AF43" i="1"/>
  <c r="AE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I43" i="1"/>
  <c r="H43" i="1"/>
  <c r="CZ42" i="1"/>
  <c r="CY42" i="1"/>
  <c r="CX42" i="1"/>
  <c r="CW42" i="1"/>
  <c r="CQ42" i="1"/>
  <c r="CV42" i="1"/>
  <c r="CU42" i="1"/>
  <c r="CG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N42" i="1"/>
  <c r="BM42" i="1"/>
  <c r="BL42" i="1"/>
  <c r="BK42" i="1"/>
  <c r="BJ42" i="1"/>
  <c r="BI42" i="1"/>
  <c r="BH42" i="1"/>
  <c r="BG42" i="1"/>
  <c r="BF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M42" i="1"/>
  <c r="AL42" i="1"/>
  <c r="AK42" i="1"/>
  <c r="AI42" i="1"/>
  <c r="AH42" i="1"/>
  <c r="AG42" i="1"/>
  <c r="AF42" i="1"/>
  <c r="AE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I42" i="1"/>
  <c r="H42" i="1"/>
  <c r="CX38" i="1"/>
  <c r="CW38" i="1"/>
  <c r="CG38" i="1"/>
  <c r="BF38" i="1"/>
  <c r="AT38" i="1"/>
  <c r="AP38" i="1"/>
  <c r="AO38" i="1"/>
  <c r="AK38" i="1"/>
  <c r="AK39" i="1" s="1"/>
  <c r="AF38" i="1"/>
  <c r="AE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Q39" i="1" s="1"/>
  <c r="P38" i="1"/>
  <c r="P39" i="1" s="1"/>
  <c r="CG28" i="1"/>
  <c r="BS28" i="1"/>
  <c r="BS39" i="1" s="1"/>
  <c r="BJ28" i="1"/>
  <c r="BI28" i="1"/>
  <c r="BH28" i="1"/>
  <c r="BB28" i="1"/>
  <c r="BA28" i="1"/>
  <c r="AZ28" i="1"/>
  <c r="AY28" i="1"/>
  <c r="AX28" i="1"/>
  <c r="AW28" i="1"/>
  <c r="AV28" i="1"/>
  <c r="AT28" i="1"/>
  <c r="AS28" i="1"/>
  <c r="AR28" i="1"/>
  <c r="AQ28" i="1"/>
  <c r="AP28" i="1"/>
  <c r="AO28" i="1"/>
  <c r="AC28" i="1"/>
  <c r="AB28" i="1"/>
  <c r="AA28" i="1"/>
  <c r="Z28" i="1"/>
  <c r="Y28" i="1"/>
  <c r="X28" i="1"/>
  <c r="W28" i="1"/>
  <c r="V28" i="1"/>
  <c r="U28" i="1"/>
  <c r="T28" i="1"/>
  <c r="S28" i="1"/>
  <c r="R28" i="1"/>
  <c r="AD28" i="1" s="1"/>
  <c r="AO39" i="1" l="1"/>
  <c r="AT39" i="1"/>
  <c r="W39" i="1"/>
  <c r="V39" i="1"/>
  <c r="Y39" i="1"/>
  <c r="R39" i="1"/>
  <c r="Z39" i="1"/>
  <c r="P44" i="1"/>
  <c r="X44" i="1"/>
  <c r="AQ44" i="1"/>
  <c r="AY44" i="1"/>
  <c r="BH44" i="1"/>
  <c r="BT44" i="1"/>
  <c r="CB44" i="1"/>
  <c r="CW44" i="1"/>
  <c r="S39" i="1"/>
  <c r="AA39" i="1"/>
  <c r="CG39" i="1"/>
  <c r="S44" i="1"/>
  <c r="AA44" i="1"/>
  <c r="AK44" i="1"/>
  <c r="AT44" i="1"/>
  <c r="BB44" i="1"/>
  <c r="BW44" i="1"/>
  <c r="CG44" i="1"/>
  <c r="T44" i="1"/>
  <c r="AB44" i="1"/>
  <c r="BX44" i="1"/>
  <c r="X39" i="1"/>
  <c r="U44" i="1"/>
  <c r="AC44" i="1"/>
  <c r="AM44" i="1"/>
  <c r="AV44" i="1"/>
  <c r="BY44" i="1"/>
  <c r="H44" i="1"/>
  <c r="V44" i="1"/>
  <c r="AO44" i="1"/>
  <c r="AW44" i="1"/>
  <c r="BF44" i="1"/>
  <c r="BZ44" i="1"/>
  <c r="AP39" i="1"/>
  <c r="I44" i="1"/>
  <c r="W44" i="1"/>
  <c r="AP44" i="1"/>
  <c r="AX44" i="1"/>
  <c r="BG44" i="1"/>
  <c r="BS44" i="1"/>
  <c r="CA44" i="1"/>
  <c r="T39" i="1"/>
  <c r="AB39" i="1"/>
  <c r="Q44" i="1"/>
  <c r="Y44" i="1"/>
  <c r="AR44" i="1"/>
  <c r="AZ44" i="1"/>
  <c r="BU44" i="1"/>
  <c r="CC44" i="1"/>
  <c r="CX44" i="1"/>
  <c r="U39" i="1"/>
  <c r="AC39" i="1"/>
  <c r="R44" i="1"/>
  <c r="Z44" i="1"/>
  <c r="AS44" i="1"/>
  <c r="BA44" i="1"/>
  <c r="BV44" i="1"/>
  <c r="CD44" i="1"/>
  <c r="CV44" i="1"/>
  <c r="CU44" i="1"/>
  <c r="CY44" i="1"/>
  <c r="CZ44" i="1"/>
  <c r="CQ44" i="1"/>
  <c r="BM44" i="1"/>
  <c r="BN44" i="1"/>
  <c r="BI44" i="1"/>
  <c r="BL44" i="1"/>
  <c r="BJ44" i="1"/>
  <c r="BK44" i="1"/>
  <c r="AL44" i="1"/>
  <c r="BD44" i="1"/>
  <c r="BC44" i="1"/>
  <c r="AU44" i="1"/>
  <c r="AI44" i="1"/>
  <c r="AE44" i="1"/>
  <c r="AF44" i="1"/>
  <c r="AG44" i="1"/>
  <c r="AH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松野　祐子</author>
  </authors>
  <commentList>
    <comment ref="A44" authorId="0" shapeId="0" xr:uid="{EFB3CEBE-3223-4C82-9069-EAE9338E36D6}">
      <text>
        <r>
          <rPr>
            <b/>
            <sz val="16"/>
            <color indexed="81"/>
            <rFont val="MS P ゴシック"/>
            <family val="3"/>
            <charset val="128"/>
          </rPr>
          <t>「-」の数
（ここが「0」より大きい場合、
計・合計に「-」を入力する。）</t>
        </r>
      </text>
    </comment>
  </commentList>
</comments>
</file>

<file path=xl/sharedStrings.xml><?xml version="1.0" encoding="utf-8"?>
<sst xmlns="http://schemas.openxmlformats.org/spreadsheetml/2006/main" count="1263" uniqueCount="450">
  <si>
    <t>図書館名</t>
    <rPh sb="3" eb="4">
      <t>メイ</t>
    </rPh>
    <phoneticPr fontId="5"/>
  </si>
  <si>
    <t>郵便番号</t>
    <phoneticPr fontId="5"/>
  </si>
  <si>
    <t>所在地</t>
  </si>
  <si>
    <t>電話</t>
  </si>
  <si>
    <t>ＦＡＸ</t>
  </si>
  <si>
    <t>大学・短期大学・高等専門学校図書館</t>
  </si>
  <si>
    <t>宇都宮大学附属図書館</t>
    <rPh sb="0" eb="3">
      <t>ウツノミヤ</t>
    </rPh>
    <rPh sb="3" eb="4">
      <t>ダイ</t>
    </rPh>
    <rPh sb="4" eb="5">
      <t>ガク</t>
    </rPh>
    <rPh sb="5" eb="7">
      <t>フゾク</t>
    </rPh>
    <rPh sb="7" eb="10">
      <t>トショカン</t>
    </rPh>
    <phoneticPr fontId="5"/>
  </si>
  <si>
    <t>321-8505</t>
  </si>
  <si>
    <t>宇都宮市峰町350</t>
  </si>
  <si>
    <t>028-649-5130</t>
  </si>
  <si>
    <t>028-649-5138</t>
  </si>
  <si>
    <t>宇都宮大学附属図書館陽東分館　　</t>
    <rPh sb="0" eb="3">
      <t>ウツノミヤ</t>
    </rPh>
    <rPh sb="3" eb="5">
      <t>ダイガク</t>
    </rPh>
    <rPh sb="5" eb="7">
      <t>フゾク</t>
    </rPh>
    <rPh sb="7" eb="10">
      <t>トショカン</t>
    </rPh>
    <rPh sb="10" eb="12">
      <t>ヨウトウ</t>
    </rPh>
    <phoneticPr fontId="5"/>
  </si>
  <si>
    <t>321-8585</t>
  </si>
  <si>
    <t>宇都宮市陽東7-1-2 学生プラザ内</t>
  </si>
  <si>
    <t>028-689-6312</t>
  </si>
  <si>
    <t>028-689-6313</t>
  </si>
  <si>
    <t>足利大学附属図書館</t>
    <rPh sb="0" eb="2">
      <t>アシカガ</t>
    </rPh>
    <rPh sb="2" eb="4">
      <t>ダイガク</t>
    </rPh>
    <rPh sb="4" eb="6">
      <t>フゾク</t>
    </rPh>
    <rPh sb="6" eb="9">
      <t>トショカン</t>
    </rPh>
    <phoneticPr fontId="5"/>
  </si>
  <si>
    <t>326-8558</t>
  </si>
  <si>
    <t>0284-62-0794</t>
  </si>
  <si>
    <t>0284-62-9359</t>
  </si>
  <si>
    <t>自治医科大学図書館</t>
    <rPh sb="0" eb="2">
      <t>ジチ</t>
    </rPh>
    <rPh sb="2" eb="4">
      <t>イカ</t>
    </rPh>
    <rPh sb="4" eb="6">
      <t>ダイガク</t>
    </rPh>
    <rPh sb="6" eb="9">
      <t>トショカン</t>
    </rPh>
    <phoneticPr fontId="5"/>
  </si>
  <si>
    <t>329-0431</t>
  </si>
  <si>
    <t>0285-58-7057</t>
  </si>
  <si>
    <t>0285-44-8357</t>
  </si>
  <si>
    <t>獨協医科大学図書館</t>
    <rPh sb="0" eb="2">
      <t>ドッキョウ</t>
    </rPh>
    <rPh sb="2" eb="4">
      <t>イカ</t>
    </rPh>
    <rPh sb="4" eb="6">
      <t>ダイガク</t>
    </rPh>
    <rPh sb="6" eb="9">
      <t>トショカン</t>
    </rPh>
    <phoneticPr fontId="5"/>
  </si>
  <si>
    <t>321-0293</t>
  </si>
  <si>
    <t>0282-86-6214</t>
  </si>
  <si>
    <t>白鷗大学総合図書館</t>
    <phoneticPr fontId="5"/>
  </si>
  <si>
    <t>323-8586</t>
  </si>
  <si>
    <t>0285-20-8100</t>
  </si>
  <si>
    <t>白鷗大学総合図書館大行寺分館</t>
    <rPh sb="0" eb="1">
      <t>シロ</t>
    </rPh>
    <rPh sb="1" eb="2">
      <t>カモメ</t>
    </rPh>
    <rPh sb="2" eb="4">
      <t>ダイガク</t>
    </rPh>
    <rPh sb="4" eb="6">
      <t>ソウゴウ</t>
    </rPh>
    <rPh sb="6" eb="9">
      <t>トショカン</t>
    </rPh>
    <rPh sb="9" eb="10">
      <t>ダイ</t>
    </rPh>
    <rPh sb="10" eb="11">
      <t>ギョウ</t>
    </rPh>
    <rPh sb="11" eb="12">
      <t>テラ</t>
    </rPh>
    <rPh sb="12" eb="14">
      <t>ブンカン</t>
    </rPh>
    <phoneticPr fontId="5"/>
  </si>
  <si>
    <t>323-8585</t>
  </si>
  <si>
    <t>0285-22-9737</t>
  </si>
  <si>
    <t>0285-22-9749</t>
  </si>
  <si>
    <t>作新学院大学・
作新学院大学女子短期大学部図書館</t>
    <phoneticPr fontId="5"/>
  </si>
  <si>
    <t>321-3295</t>
  </si>
  <si>
    <t>028-670-3652</t>
  </si>
  <si>
    <t>028-670-3619</t>
  </si>
  <si>
    <t>帝京大学宇都宮キャンパス図書館</t>
    <rPh sb="0" eb="2">
      <t>テイキョウ</t>
    </rPh>
    <rPh sb="2" eb="4">
      <t>ダイガク</t>
    </rPh>
    <rPh sb="4" eb="7">
      <t>ウツノミヤ</t>
    </rPh>
    <rPh sb="12" eb="15">
      <t>トショカン</t>
    </rPh>
    <phoneticPr fontId="5"/>
  </si>
  <si>
    <t>320-8551</t>
  </si>
  <si>
    <t>028-627-7128</t>
  </si>
  <si>
    <t>028-627-7126</t>
  </si>
  <si>
    <t>国際医療福祉大学図書館</t>
    <rPh sb="0" eb="2">
      <t>コクサイ</t>
    </rPh>
    <rPh sb="2" eb="4">
      <t>イリョウ</t>
    </rPh>
    <rPh sb="4" eb="6">
      <t>フクシ</t>
    </rPh>
    <rPh sb="6" eb="8">
      <t>ダイガク</t>
    </rPh>
    <rPh sb="8" eb="11">
      <t>トショカン</t>
    </rPh>
    <phoneticPr fontId="5"/>
  </si>
  <si>
    <t>324-8501</t>
  </si>
  <si>
    <t>0287-24-3041</t>
  </si>
  <si>
    <t>0287-24-3042</t>
  </si>
  <si>
    <t>宇都宮共和大学図書館</t>
    <rPh sb="0" eb="3">
      <t>ウツノミヤ</t>
    </rPh>
    <rPh sb="3" eb="5">
      <t>キョウワ</t>
    </rPh>
    <rPh sb="5" eb="7">
      <t>ダイガク</t>
    </rPh>
    <rPh sb="7" eb="10">
      <t>トショカン</t>
    </rPh>
    <phoneticPr fontId="5"/>
  </si>
  <si>
    <t>320-0811</t>
  </si>
  <si>
    <t>028-650-6611</t>
  </si>
  <si>
    <t>028-650-6613</t>
  </si>
  <si>
    <t>文星芸術大学図書館</t>
    <rPh sb="0" eb="2">
      <t>ブンセイ</t>
    </rPh>
    <rPh sb="2" eb="4">
      <t>ゲイジュツ</t>
    </rPh>
    <rPh sb="4" eb="6">
      <t>ダイガク</t>
    </rPh>
    <rPh sb="6" eb="9">
      <t>トショカン</t>
    </rPh>
    <phoneticPr fontId="5"/>
  </si>
  <si>
    <t>320-0058</t>
  </si>
  <si>
    <t>028-625-3736</t>
  </si>
  <si>
    <t>028-625-6822</t>
  </si>
  <si>
    <t>國學院大學栃木学園図書館</t>
    <rPh sb="0" eb="3">
      <t>コクガクイン</t>
    </rPh>
    <rPh sb="3" eb="5">
      <t>ダイガク</t>
    </rPh>
    <rPh sb="5" eb="7">
      <t>トチギ</t>
    </rPh>
    <rPh sb="7" eb="9">
      <t>ガクエン</t>
    </rPh>
    <rPh sb="9" eb="12">
      <t>トショカン</t>
    </rPh>
    <phoneticPr fontId="5"/>
  </si>
  <si>
    <t>328-8588</t>
  </si>
  <si>
    <t>0282-22-3123</t>
  </si>
  <si>
    <t>宇都宮短期大学図書館</t>
    <phoneticPr fontId="5"/>
  </si>
  <si>
    <t>321-0346</t>
  </si>
  <si>
    <t>028-648-2313</t>
  </si>
  <si>
    <t>足利短期大学附属図書館</t>
    <rPh sb="0" eb="2">
      <t>アシカガ</t>
    </rPh>
    <rPh sb="2" eb="4">
      <t>タンキ</t>
    </rPh>
    <rPh sb="4" eb="6">
      <t>ダイガク</t>
    </rPh>
    <rPh sb="6" eb="8">
      <t>フゾク</t>
    </rPh>
    <rPh sb="8" eb="11">
      <t>トショカン</t>
    </rPh>
    <phoneticPr fontId="5"/>
  </si>
  <si>
    <t>326-0808</t>
  </si>
  <si>
    <t>0284-21-7160</t>
  </si>
  <si>
    <t>佐野日本大学短期大学図書館</t>
    <rPh sb="0" eb="2">
      <t>サノ</t>
    </rPh>
    <rPh sb="2" eb="4">
      <t>ニホン</t>
    </rPh>
    <rPh sb="4" eb="6">
      <t>ダイガク</t>
    </rPh>
    <rPh sb="6" eb="8">
      <t>タンキ</t>
    </rPh>
    <rPh sb="8" eb="10">
      <t>ダイガク</t>
    </rPh>
    <rPh sb="10" eb="13">
      <t>トショカン</t>
    </rPh>
    <phoneticPr fontId="5"/>
  </si>
  <si>
    <t>327-0821</t>
  </si>
  <si>
    <t>0283-21-1200</t>
  </si>
  <si>
    <t>0283-21-2020</t>
  </si>
  <si>
    <t>小山工業高等専門学校
図書情報センター</t>
    <rPh sb="0" eb="2">
      <t>オヤマ</t>
    </rPh>
    <rPh sb="2" eb="4">
      <t>コウギョウ</t>
    </rPh>
    <rPh sb="4" eb="6">
      <t>コウトウ</t>
    </rPh>
    <rPh sb="6" eb="8">
      <t>センモン</t>
    </rPh>
    <rPh sb="8" eb="10">
      <t>ガッコウ</t>
    </rPh>
    <rPh sb="11" eb="13">
      <t>トショ</t>
    </rPh>
    <rPh sb="13" eb="15">
      <t>ジョウホウ</t>
    </rPh>
    <phoneticPr fontId="5"/>
  </si>
  <si>
    <t>323-0806</t>
  </si>
  <si>
    <t>小山市大字中久喜771</t>
  </si>
  <si>
    <t>0285-20-2117</t>
  </si>
  <si>
    <t>0285-20-2883</t>
  </si>
  <si>
    <t>その他</t>
    <phoneticPr fontId="7"/>
  </si>
  <si>
    <t>栃木県議会図書室</t>
    <rPh sb="0" eb="3">
      <t>トチギケン</t>
    </rPh>
    <rPh sb="3" eb="5">
      <t>ギカイ</t>
    </rPh>
    <rPh sb="5" eb="8">
      <t>トショシツ</t>
    </rPh>
    <phoneticPr fontId="5"/>
  </si>
  <si>
    <t>320-8501</t>
  </si>
  <si>
    <t>028-623-3743</t>
  </si>
  <si>
    <t>028-623-3755</t>
  </si>
  <si>
    <t>栃木県総合教育センター図書資料室</t>
    <rPh sb="0" eb="3">
      <t>トチギケン</t>
    </rPh>
    <rPh sb="3" eb="5">
      <t>ソウゴウ</t>
    </rPh>
    <rPh sb="5" eb="7">
      <t>キョウイク</t>
    </rPh>
    <rPh sb="11" eb="13">
      <t>トショ</t>
    </rPh>
    <rPh sb="13" eb="15">
      <t>シリョウ</t>
    </rPh>
    <rPh sb="15" eb="16">
      <t>シツ</t>
    </rPh>
    <phoneticPr fontId="5"/>
  </si>
  <si>
    <t>320-0002</t>
  </si>
  <si>
    <t>028-665-7206</t>
  </si>
  <si>
    <t>028-665-7219</t>
  </si>
  <si>
    <t>320-0834</t>
  </si>
  <si>
    <t>028-658-8521</t>
  </si>
  <si>
    <t>028-659-8551</t>
  </si>
  <si>
    <t>321-3233</t>
  </si>
  <si>
    <t>宇都宮市上籠谷町1145-1</t>
  </si>
  <si>
    <t>028-667-0711</t>
  </si>
  <si>
    <t>028-667-4943</t>
  </si>
  <si>
    <t>とちぎ男女共同参画センターパルティ
情報ライブラリー</t>
    <rPh sb="3" eb="5">
      <t>ダンジョ</t>
    </rPh>
    <rPh sb="5" eb="7">
      <t>キョウドウ</t>
    </rPh>
    <rPh sb="7" eb="9">
      <t>サンカク</t>
    </rPh>
    <rPh sb="18" eb="20">
      <t>ジョウホウ</t>
    </rPh>
    <phoneticPr fontId="5"/>
  </si>
  <si>
    <t>320-0071</t>
  </si>
  <si>
    <t>028-665-7700</t>
  </si>
  <si>
    <t>028-665-7722</t>
  </si>
  <si>
    <t>とちぎ視聴覚障害者情報センター</t>
    <rPh sb="3" eb="6">
      <t>シチョウカク</t>
    </rPh>
    <rPh sb="6" eb="9">
      <t>ショウガイシャ</t>
    </rPh>
    <rPh sb="9" eb="11">
      <t>ジョウホウ</t>
    </rPh>
    <phoneticPr fontId="5"/>
  </si>
  <si>
    <t>320-8508</t>
  </si>
  <si>
    <t>028-621-6208</t>
  </si>
  <si>
    <t>028-627-6880</t>
  </si>
  <si>
    <t>創立年月日</t>
  </si>
  <si>
    <t>開館年月日</t>
  </si>
  <si>
    <t>図書館</t>
    <phoneticPr fontId="5"/>
  </si>
  <si>
    <t>[㎡]</t>
    <phoneticPr fontId="5"/>
  </si>
  <si>
    <t>[席]</t>
    <rPh sb="1" eb="2">
      <t>セキ</t>
    </rPh>
    <phoneticPr fontId="5"/>
  </si>
  <si>
    <t>-</t>
  </si>
  <si>
    <t>ホームページアドレス</t>
  </si>
  <si>
    <t>メールアドレス</t>
  </si>
  <si>
    <t>https://opac.lib.utsunomiya-u.ac.jp/library/</t>
  </si>
  <si>
    <t>tossoumu@a.utsunomiya-u.ac.jp</t>
  </si>
  <si>
    <t>yoto_lib@a.utsunomiya-u.ac.jp</t>
  </si>
  <si>
    <t>https://ashikaga.ac.jp/library/</t>
  </si>
  <si>
    <t>tosyoka@g.ashikaga.ac.jp</t>
  </si>
  <si>
    <t>https://www.jichi.ac.jp/toshokan/</t>
  </si>
  <si>
    <t>library@jichi.ac.jp</t>
  </si>
  <si>
    <t>library@dokkyomed.ac.jp</t>
  </si>
  <si>
    <t>https://library.hakuoh.jp</t>
  </si>
  <si>
    <t>lib@ad.hakuoh.ac.jp</t>
  </si>
  <si>
    <t>https://lib-opac.teikyo-u.ac.jp/utsunomiya</t>
  </si>
  <si>
    <t>https://www.iuhw.ac.jp/library/</t>
  </si>
  <si>
    <t>https://geidai.bunsei.ac.jp/facility/library/</t>
  </si>
  <si>
    <t>tosyo@art.bunsei.ac.jp</t>
  </si>
  <si>
    <t>http://www.kokugakuintochigi.ac.jp/toshokan/</t>
  </si>
  <si>
    <t>tosyokan@ujc.ac.jp</t>
  </si>
  <si>
    <t>tosyokan.ajc@g.ashikaga.ac.jp</t>
  </si>
  <si>
    <t>https://sanotan.jp/</t>
  </si>
  <si>
    <t>library@sano-c.ac.jp</t>
  </si>
  <si>
    <t>tosho@oyama-ct.ac.jp</t>
  </si>
  <si>
    <t>https://www.tochigi-edu.ed.jp/center/tosyo/index.htm</t>
  </si>
  <si>
    <t>http://www.pref.tochigi.lg.jp/g63/index.html</t>
  </si>
  <si>
    <t>nougyou-dai@pref.tochigi.lg.jp</t>
  </si>
  <si>
    <t>info-parti@parti.jp</t>
  </si>
  <si>
    <t>https://www.tochigikenshakyo.jp/service/center/index.html</t>
  </si>
  <si>
    <t>sityokaku-tenji@tochigikenshakyo.jp</t>
  </si>
  <si>
    <t>休館日</t>
    <phoneticPr fontId="5"/>
  </si>
  <si>
    <t>日曜、祝、年、特、夏季一斉休業日、入学試験日</t>
  </si>
  <si>
    <t>日曜、祝、夏季・春季休業中の土曜、入学試験日、夏季休暇中の数日間、年</t>
  </si>
  <si>
    <t>開館時間</t>
  </si>
  <si>
    <t>職員数</t>
    <rPh sb="0" eb="3">
      <t>ショクインスウ</t>
    </rPh>
    <phoneticPr fontId="5"/>
  </si>
  <si>
    <t>司書</t>
    <phoneticPr fontId="5"/>
  </si>
  <si>
    <t>司書以外</t>
    <phoneticPr fontId="5"/>
  </si>
  <si>
    <t>兼</t>
    <rPh sb="0" eb="1">
      <t>ケン</t>
    </rPh>
    <phoneticPr fontId="5"/>
  </si>
  <si>
    <t>の</t>
    <phoneticPr fontId="5"/>
  </si>
  <si>
    <t>務</t>
    <rPh sb="0" eb="1">
      <t>ム</t>
    </rPh>
    <phoneticPr fontId="5"/>
  </si>
  <si>
    <t>[人]</t>
    <rPh sb="1" eb="2">
      <t>ニン</t>
    </rPh>
    <phoneticPr fontId="5"/>
  </si>
  <si>
    <t>[％]</t>
    <phoneticPr fontId="5"/>
  </si>
  <si>
    <t>図書館費</t>
    <phoneticPr fontId="5"/>
  </si>
  <si>
    <t>資料費</t>
    <phoneticPr fontId="5"/>
  </si>
  <si>
    <t>奉仕対象</t>
    <phoneticPr fontId="5"/>
  </si>
  <si>
    <t>図書
購入費</t>
    <phoneticPr fontId="5"/>
  </si>
  <si>
    <t>人数</t>
    <rPh sb="0" eb="2">
      <t>ニンズウ</t>
    </rPh>
    <phoneticPr fontId="7"/>
  </si>
  <si>
    <t>[千円]</t>
    <phoneticPr fontId="5"/>
  </si>
  <si>
    <t>所蔵資料総数</t>
    <rPh sb="0" eb="2">
      <t>ショゾウ</t>
    </rPh>
    <rPh sb="2" eb="4">
      <t>シリョウ</t>
    </rPh>
    <rPh sb="4" eb="6">
      <t>ソウスウ</t>
    </rPh>
    <phoneticPr fontId="5"/>
  </si>
  <si>
    <t>開架冊数</t>
  </si>
  <si>
    <t>開架
率</t>
    <phoneticPr fontId="5"/>
  </si>
  <si>
    <t>受入冊数</t>
    <phoneticPr fontId="5"/>
  </si>
  <si>
    <t>除籍冊数</t>
    <rPh sb="0" eb="2">
      <t>ジョセキ</t>
    </rPh>
    <phoneticPr fontId="5"/>
  </si>
  <si>
    <t>児童書</t>
    <phoneticPr fontId="5"/>
  </si>
  <si>
    <t>寄贈</t>
    <phoneticPr fontId="5"/>
  </si>
  <si>
    <t>[冊]</t>
    <rPh sb="1" eb="2">
      <t>サツ</t>
    </rPh>
    <phoneticPr fontId="5"/>
  </si>
  <si>
    <t>-</t>
    <phoneticPr fontId="7"/>
  </si>
  <si>
    <t>マイクロ</t>
  </si>
  <si>
    <t>レコード</t>
  </si>
  <si>
    <t>その他</t>
    <rPh sb="2" eb="3">
      <t>タ</t>
    </rPh>
    <phoneticPr fontId="5"/>
  </si>
  <si>
    <t>フィルム</t>
  </si>
  <si>
    <t>テープ</t>
  </si>
  <si>
    <t>リーダー</t>
  </si>
  <si>
    <t>[種]</t>
    <rPh sb="1" eb="2">
      <t>シュ</t>
    </rPh>
    <phoneticPr fontId="5"/>
  </si>
  <si>
    <t>[点]</t>
    <rPh sb="1" eb="2">
      <t>テン</t>
    </rPh>
    <phoneticPr fontId="5"/>
  </si>
  <si>
    <t>○</t>
  </si>
  <si>
    <t>個人</t>
    <phoneticPr fontId="5"/>
  </si>
  <si>
    <t>団体</t>
    <phoneticPr fontId="5"/>
  </si>
  <si>
    <t>[団体]</t>
    <rPh sb="1" eb="3">
      <t>ダンタイ</t>
    </rPh>
    <phoneticPr fontId="5"/>
  </si>
  <si>
    <t>[件]</t>
    <rPh sb="1" eb="2">
      <t>ケン</t>
    </rPh>
    <phoneticPr fontId="5"/>
  </si>
  <si>
    <t>年間</t>
    <phoneticPr fontId="5"/>
  </si>
  <si>
    <t>[日]</t>
    <rPh sb="1" eb="2">
      <t>ニチ</t>
    </rPh>
    <phoneticPr fontId="5"/>
  </si>
  <si>
    <t>学部生5、大学院生15、教職員40</t>
  </si>
  <si>
    <t>学部生14、大学院生30、教職員90</t>
  </si>
  <si>
    <t>視聴覚資料貸出数</t>
    <rPh sb="0" eb="3">
      <t>シチョウカク</t>
    </rPh>
    <rPh sb="3" eb="5">
      <t>シリョウ</t>
    </rPh>
    <rPh sb="5" eb="7">
      <t>カシダシ</t>
    </rPh>
    <rPh sb="7" eb="8">
      <t>スウ</t>
    </rPh>
    <phoneticPr fontId="5"/>
  </si>
  <si>
    <t>レファレンス</t>
    <phoneticPr fontId="5"/>
  </si>
  <si>
    <t>館内</t>
    <rPh sb="0" eb="2">
      <t>カンナイ</t>
    </rPh>
    <phoneticPr fontId="5"/>
  </si>
  <si>
    <t>サービス</t>
    <phoneticPr fontId="5"/>
  </si>
  <si>
    <t>利用者用</t>
  </si>
  <si>
    <t>コピーサービス</t>
    <phoneticPr fontId="5"/>
  </si>
  <si>
    <t>受付件数</t>
    <rPh sb="0" eb="4">
      <t>ウケツケケンスウ</t>
    </rPh>
    <phoneticPr fontId="5"/>
  </si>
  <si>
    <t>インタ-ネット</t>
  </si>
  <si>
    <t>コイン式</t>
    <phoneticPr fontId="5"/>
  </si>
  <si>
    <t>カラー</t>
    <phoneticPr fontId="5"/>
  </si>
  <si>
    <t>コピ-用紙のサイズ</t>
  </si>
  <si>
    <t>料金</t>
    <phoneticPr fontId="5"/>
  </si>
  <si>
    <t xml:space="preserve">利用枚数
</t>
    <phoneticPr fontId="5"/>
  </si>
  <si>
    <t>導入の</t>
    <phoneticPr fontId="5"/>
  </si>
  <si>
    <t>コピー</t>
    <phoneticPr fontId="5"/>
  </si>
  <si>
    <t>A4</t>
    <phoneticPr fontId="5"/>
  </si>
  <si>
    <t>A3</t>
    <phoneticPr fontId="5"/>
  </si>
  <si>
    <t>B5</t>
    <phoneticPr fontId="5"/>
  </si>
  <si>
    <t>B4</t>
    <phoneticPr fontId="5"/>
  </si>
  <si>
    <t>(白黒)</t>
    <phoneticPr fontId="5"/>
  </si>
  <si>
    <t>(カラー)</t>
    <phoneticPr fontId="5"/>
  </si>
  <si>
    <t>[円/枚]</t>
    <rPh sb="1" eb="2">
      <t>エン</t>
    </rPh>
    <rPh sb="3" eb="4">
      <t>マイ</t>
    </rPh>
    <phoneticPr fontId="5"/>
  </si>
  <si>
    <t>[枚]</t>
    <rPh sb="1" eb="2">
      <t>マイ</t>
    </rPh>
    <phoneticPr fontId="5"/>
  </si>
  <si>
    <t>サービス
開始時期</t>
    <rPh sb="5" eb="7">
      <t>カイシ</t>
    </rPh>
    <rPh sb="7" eb="9">
      <t>ジキ</t>
    </rPh>
    <phoneticPr fontId="5"/>
  </si>
  <si>
    <t>契約サービス</t>
    <rPh sb="0" eb="2">
      <t>ケイヤク</t>
    </rPh>
    <phoneticPr fontId="5"/>
  </si>
  <si>
    <t>貸出実績</t>
    <phoneticPr fontId="5"/>
  </si>
  <si>
    <t>KinoDen、LibrariE</t>
  </si>
  <si>
    <t>KinoDen</t>
  </si>
  <si>
    <t>サピエ</t>
  </si>
  <si>
    <t>貸出図書数</t>
    <rPh sb="4" eb="5">
      <t>スウ</t>
    </rPh>
    <phoneticPr fontId="5"/>
  </si>
  <si>
    <t>借受図書数</t>
    <rPh sb="0" eb="2">
      <t>カリウケ</t>
    </rPh>
    <rPh sb="2" eb="4">
      <t>トショ</t>
    </rPh>
    <rPh sb="4" eb="5">
      <t>スウ</t>
    </rPh>
    <phoneticPr fontId="5"/>
  </si>
  <si>
    <t>文献複写受付</t>
    <rPh sb="4" eb="6">
      <t>ウケツケ</t>
    </rPh>
    <phoneticPr fontId="5"/>
  </si>
  <si>
    <t>文献複写依頼</t>
    <rPh sb="4" eb="6">
      <t>イライ</t>
    </rPh>
    <phoneticPr fontId="5"/>
  </si>
  <si>
    <t>館長名</t>
    <phoneticPr fontId="5"/>
  </si>
  <si>
    <t>非</t>
    <rPh sb="0" eb="1">
      <t>ヒ</t>
    </rPh>
    <phoneticPr fontId="4"/>
  </si>
  <si>
    <t>常</t>
    <rPh sb="0" eb="1">
      <t>ツネ</t>
    </rPh>
    <phoneticPr fontId="7"/>
  </si>
  <si>
    <t>勤</t>
    <rPh sb="0" eb="1">
      <t>ツトム</t>
    </rPh>
    <phoneticPr fontId="5"/>
  </si>
  <si>
    <t>臨</t>
    <rPh sb="0" eb="1">
      <t>リン</t>
    </rPh>
    <phoneticPr fontId="4"/>
  </si>
  <si>
    <t>時</t>
    <rPh sb="0" eb="1">
      <t>トキ</t>
    </rPh>
    <phoneticPr fontId="7"/>
  </si>
  <si>
    <t>委託</t>
    <rPh sb="0" eb="2">
      <t>イタク</t>
    </rPh>
    <phoneticPr fontId="4"/>
  </si>
  <si>
    <t>・</t>
    <phoneticPr fontId="7"/>
  </si>
  <si>
    <t>派遣</t>
    <rPh sb="0" eb="2">
      <t>ハケン</t>
    </rPh>
    <phoneticPr fontId="5"/>
  </si>
  <si>
    <t>専</t>
    <rPh sb="0" eb="1">
      <t>セン</t>
    </rPh>
    <phoneticPr fontId="5"/>
  </si>
  <si>
    <t>任</t>
    <rPh sb="0" eb="1">
      <t>ニン</t>
    </rPh>
    <phoneticPr fontId="5"/>
  </si>
  <si>
    <t>正規職員</t>
    <rPh sb="0" eb="2">
      <t>セイキ</t>
    </rPh>
    <rPh sb="2" eb="4">
      <t>ショクイン</t>
    </rPh>
    <phoneticPr fontId="4"/>
  </si>
  <si>
    <t>割合</t>
    <rPh sb="0" eb="2">
      <t>ワリアイ</t>
    </rPh>
    <phoneticPr fontId="5"/>
  </si>
  <si>
    <t>購入</t>
    <rPh sb="0" eb="2">
      <t>コウニュウ</t>
    </rPh>
    <phoneticPr fontId="5"/>
  </si>
  <si>
    <t>寄贈</t>
    <rPh sb="0" eb="2">
      <t>キゾウ</t>
    </rPh>
    <phoneticPr fontId="5"/>
  </si>
  <si>
    <t>宇都宮市豊郷台1-1</t>
    <phoneticPr fontId="4"/>
  </si>
  <si>
    <t>CD</t>
  </si>
  <si>
    <t>DVD</t>
  </si>
  <si>
    <t>CD-</t>
  </si>
  <si>
    <t>ROM</t>
  </si>
  <si>
    <t>録音</t>
  </si>
  <si>
    <t>ビデオ</t>
  </si>
  <si>
    <t>レーザー</t>
  </si>
  <si>
    <t>ディスク</t>
  </si>
  <si>
    <t>館内利用者用</t>
    <rPh sb="0" eb="2">
      <t>カンナイ</t>
    </rPh>
    <phoneticPr fontId="5"/>
  </si>
  <si>
    <t>インターネット接続</t>
    <rPh sb="7" eb="9">
      <t>セツゾク</t>
    </rPh>
    <phoneticPr fontId="4"/>
  </si>
  <si>
    <t>有線</t>
    <rPh sb="0" eb="2">
      <t>ユウセン</t>
    </rPh>
    <phoneticPr fontId="4"/>
  </si>
  <si>
    <t>[台]</t>
    <rPh sb="1" eb="2">
      <t>ダイ</t>
    </rPh>
    <phoneticPr fontId="5"/>
  </si>
  <si>
    <t>有無</t>
    <rPh sb="0" eb="2">
      <t>ウム</t>
    </rPh>
    <phoneticPr fontId="4"/>
  </si>
  <si>
    <t>(令和６年度)</t>
    <rPh sb="1" eb="3">
      <t>レイワ</t>
    </rPh>
    <rPh sb="4" eb="6">
      <t>ネンド</t>
    </rPh>
    <phoneticPr fontId="5"/>
  </si>
  <si>
    <t>(令和６年度)</t>
    <phoneticPr fontId="5"/>
  </si>
  <si>
    <t>電子書籍  　　　　　　　　</t>
    <rPh sb="0" eb="2">
      <t>デンシ</t>
    </rPh>
    <rPh sb="2" eb="4">
      <t>ショセキ</t>
    </rPh>
    <phoneticPr fontId="5"/>
  </si>
  <si>
    <t>利用登録者数</t>
    <rPh sb="0" eb="2">
      <t>リヨウ</t>
    </rPh>
    <phoneticPr fontId="5"/>
  </si>
  <si>
    <t>(令和６年度末現在)</t>
    <rPh sb="1" eb="3">
      <t>レイワ</t>
    </rPh>
    <rPh sb="4" eb="6">
      <t>ネンド</t>
    </rPh>
    <rPh sb="6" eb="7">
      <t>マツ</t>
    </rPh>
    <rPh sb="7" eb="9">
      <t>ゲンザイ</t>
    </rPh>
    <phoneticPr fontId="5"/>
  </si>
  <si>
    <t>県内公共図書館等への</t>
    <rPh sb="0" eb="2">
      <t>ケンナイ</t>
    </rPh>
    <rPh sb="2" eb="7">
      <t>コウキョウトショカン</t>
    </rPh>
    <rPh sb="7" eb="8">
      <t>トウ</t>
    </rPh>
    <phoneticPr fontId="5"/>
  </si>
  <si>
    <t>県内公共図書館等からの</t>
    <rPh sb="0" eb="2">
      <t>ケンナイ</t>
    </rPh>
    <rPh sb="2" eb="7">
      <t>コウキョウトショカン</t>
    </rPh>
    <rPh sb="7" eb="8">
      <t>トウ</t>
    </rPh>
    <phoneticPr fontId="5"/>
  </si>
  <si>
    <t>県内公共図書館等への</t>
    <rPh sb="0" eb="2">
      <t>ケンナイ</t>
    </rPh>
    <rPh sb="2" eb="4">
      <t>コウキョウ</t>
    </rPh>
    <rPh sb="4" eb="7">
      <t>トショカン</t>
    </rPh>
    <rPh sb="7" eb="8">
      <t>トウ</t>
    </rPh>
    <phoneticPr fontId="5"/>
  </si>
  <si>
    <t>全登録件数（累計）</t>
    <rPh sb="3" eb="4">
      <t>ケン</t>
    </rPh>
    <phoneticPr fontId="5"/>
  </si>
  <si>
    <t>延床面積</t>
    <rPh sb="2" eb="4">
      <t>メンセキ</t>
    </rPh>
    <phoneticPr fontId="4"/>
  </si>
  <si>
    <t>閲覧席数</t>
    <phoneticPr fontId="4"/>
  </si>
  <si>
    <t>視聴覚資料費</t>
    <phoneticPr fontId="5"/>
  </si>
  <si>
    <t>無線</t>
    <rPh sb="0" eb="2">
      <t>ムセン</t>
    </rPh>
    <phoneticPr fontId="4"/>
  </si>
  <si>
    <t>計</t>
    <rPh sb="0" eb="1">
      <t>ケイ</t>
    </rPh>
    <phoneticPr fontId="4"/>
  </si>
  <si>
    <t>合計</t>
    <rPh sb="0" eb="2">
      <t>ゴウケイ</t>
    </rPh>
    <phoneticPr fontId="4"/>
  </si>
  <si>
    <t>（令和７年度）</t>
    <phoneticPr fontId="4"/>
  </si>
  <si>
    <t>-</t>
    <phoneticPr fontId="4"/>
  </si>
  <si>
    <t>「大学」の計</t>
    <rPh sb="1" eb="3">
      <t>ダイガク</t>
    </rPh>
    <rPh sb="5" eb="6">
      <t>ケイ</t>
    </rPh>
    <phoneticPr fontId="4"/>
  </si>
  <si>
    <t>「大学以外」の計</t>
    <rPh sb="1" eb="3">
      <t>ダイガク</t>
    </rPh>
    <rPh sb="3" eb="5">
      <t>イガイ</t>
    </rPh>
    <rPh sb="7" eb="8">
      <t>ケイ</t>
    </rPh>
    <phoneticPr fontId="4"/>
  </si>
  <si>
    <t>その他の図書館（室）</t>
    <rPh sb="4" eb="7">
      <t>トショカン</t>
    </rPh>
    <rPh sb="8" eb="9">
      <t>シツ</t>
    </rPh>
    <phoneticPr fontId="7"/>
  </si>
  <si>
    <t>（現施設）</t>
    <rPh sb="1" eb="2">
      <t>ゲン</t>
    </rPh>
    <rPh sb="2" eb="4">
      <t>シセツ</t>
    </rPh>
    <phoneticPr fontId="4"/>
  </si>
  <si>
    <t>※</t>
    <phoneticPr fontId="4"/>
  </si>
  <si>
    <t>※ 併設施設の場合は図書館の専有延床面積</t>
    <rPh sb="2" eb="4">
      <t>ヘイセツ</t>
    </rPh>
    <rPh sb="4" eb="6">
      <t>シセツ</t>
    </rPh>
    <rPh sb="7" eb="9">
      <t>バアイ</t>
    </rPh>
    <rPh sb="10" eb="13">
      <t>トショカン</t>
    </rPh>
    <rPh sb="14" eb="16">
      <t>センユウ</t>
    </rPh>
    <rPh sb="16" eb="17">
      <t>ノベ</t>
    </rPh>
    <rPh sb="17" eb="18">
      <t>ユカ</t>
    </rPh>
    <rPh sb="18" eb="20">
      <t>メンセキ</t>
    </rPh>
    <phoneticPr fontId="4"/>
  </si>
  <si>
    <t>（実人数）</t>
    <rPh sb="1" eb="4">
      <t>ジツニンズウ</t>
    </rPh>
    <phoneticPr fontId="4"/>
  </si>
  <si>
    <t>[点]</t>
    <phoneticPr fontId="4"/>
  </si>
  <si>
    <t>長尾 昌朋</t>
    <rPh sb="0" eb="2">
      <t>ナガオ</t>
    </rPh>
    <rPh sb="3" eb="5">
      <t>マサトモ</t>
    </rPh>
    <phoneticPr fontId="3"/>
  </si>
  <si>
    <t>ながお まさとも</t>
  </si>
  <si>
    <t>Maruzen eBook Library/SpringerLink/EBSCO</t>
  </si>
  <si>
    <t>学内</t>
    <rPh sb="0" eb="2">
      <t>ガクナイ</t>
    </rPh>
    <phoneticPr fontId="3"/>
  </si>
  <si>
    <t>足利市大前町268-1</t>
    <rPh sb="0" eb="3">
      <t>アシカガシ</t>
    </rPh>
    <rPh sb="3" eb="6">
      <t>オオマエチョウ</t>
    </rPh>
    <phoneticPr fontId="3"/>
  </si>
  <si>
    <t>下野市薬師寺3311-160</t>
    <rPh sb="0" eb="3">
      <t>シモツケシ</t>
    </rPh>
    <rPh sb="3" eb="6">
      <t>ヤクシジ</t>
    </rPh>
    <phoneticPr fontId="3"/>
  </si>
  <si>
    <t>年</t>
    <rPh sb="0" eb="1">
      <t>ネン</t>
    </rPh>
    <phoneticPr fontId="3"/>
  </si>
  <si>
    <t>長田 太助</t>
    <rPh sb="0" eb="2">
      <t>ナガタ</t>
    </rPh>
    <rPh sb="3" eb="5">
      <t>タスケ</t>
    </rPh>
    <phoneticPr fontId="3"/>
  </si>
  <si>
    <t>ながた だいすけ</t>
  </si>
  <si>
    <t>下都賀郡壬生町北小林880</t>
    <rPh sb="0" eb="4">
      <t>シモツガグン</t>
    </rPh>
    <rPh sb="4" eb="7">
      <t>ミブマチ</t>
    </rPh>
    <rPh sb="7" eb="10">
      <t>キタコバヤシ</t>
    </rPh>
    <phoneticPr fontId="3"/>
  </si>
  <si>
    <t>0282-87-2272</t>
  </si>
  <si>
    <t>https://dept.dokkyomed.ac.jp/dep-m/library/</t>
  </si>
  <si>
    <t>神作 憲司</t>
    <rPh sb="0" eb="2">
      <t>カンサク</t>
    </rPh>
    <rPh sb="3" eb="5">
      <t>ケンジ</t>
    </rPh>
    <phoneticPr fontId="3"/>
  </si>
  <si>
    <t>かんさく けんじ</t>
  </si>
  <si>
    <t>平成23年4月</t>
    <rPh sb="0" eb="2">
      <t>ヘイセイ</t>
    </rPh>
    <rPh sb="4" eb="5">
      <t>ネン</t>
    </rPh>
    <rPh sb="6" eb="7">
      <t>ガツ</t>
    </rPh>
    <phoneticPr fontId="3"/>
  </si>
  <si>
    <t>eBook Library、NetLibrary、Ebook Central、KinoDen、LibrariE</t>
  </si>
  <si>
    <t>全教職員・学生対象</t>
  </si>
  <si>
    <t>藤井 健</t>
  </si>
  <si>
    <t>ふじい たけし</t>
  </si>
  <si>
    <t>eBook Library, Kinoden,EBSCO eBooks</t>
  </si>
  <si>
    <t>小山市大行寺1117</t>
    <rPh sb="0" eb="3">
      <t>オヤマシ</t>
    </rPh>
    <rPh sb="3" eb="6">
      <t>ダイギョウジ</t>
    </rPh>
    <phoneticPr fontId="3"/>
  </si>
  <si>
    <t>昭和61年4月1日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</si>
  <si>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平成11年4月1日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</si>
  <si>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藤井 健</t>
    <rPh sb="0" eb="2">
      <t>フジイ</t>
    </rPh>
    <rPh sb="3" eb="4">
      <t>ケン</t>
    </rPh>
    <phoneticPr fontId="3"/>
  </si>
  <si>
    <t>http://www.sakushin-u.ac.jp/library</t>
  </si>
  <si>
    <t>小山市駅東通り2-2-2</t>
    <rPh sb="0" eb="3">
      <t>オヤマシ</t>
    </rPh>
    <rPh sb="3" eb="6">
      <t>エキヒガシドオ</t>
    </rPh>
    <phoneticPr fontId="3"/>
  </si>
  <si>
    <t>宇都宮市竹下町908</t>
    <rPh sb="0" eb="4">
      <t>ウツノミヤシ</t>
    </rPh>
    <rPh sb="4" eb="7">
      <t>タケシタマチ</t>
    </rPh>
    <phoneticPr fontId="3"/>
  </si>
  <si>
    <t>作田 庄平</t>
  </si>
  <si>
    <t>さくだ しょうへい</t>
  </si>
  <si>
    <t>eBook Collection、KinoDen、Maruzen eBookLibrary</t>
  </si>
  <si>
    <t>大田原市北金丸2600-1</t>
    <rPh sb="0" eb="3">
      <t>オオタワラ</t>
    </rPh>
    <rPh sb="3" eb="4">
      <t>シ</t>
    </rPh>
    <rPh sb="4" eb="7">
      <t>キタカネマル</t>
    </rPh>
    <phoneticPr fontId="3"/>
  </si>
  <si>
    <t>谷口 敬道</t>
  </si>
  <si>
    <t>たにぐち たかみち</t>
  </si>
  <si>
    <t>Maruzen eBook Library、Medical Online</t>
  </si>
  <si>
    <t>宇都宮市大通り1-3-18</t>
    <rPh sb="0" eb="4">
      <t>ウツノミヤシ</t>
    </rPh>
    <rPh sb="4" eb="6">
      <t>オオドオリ</t>
    </rPh>
    <phoneticPr fontId="3"/>
  </si>
  <si>
    <t>平成11年4月</t>
    <rPh sb="0" eb="2">
      <t>ヘイセイ</t>
    </rPh>
    <rPh sb="4" eb="5">
      <t>ネン</t>
    </rPh>
    <rPh sb="6" eb="7">
      <t>ガツ</t>
    </rPh>
    <phoneticPr fontId="3"/>
  </si>
  <si>
    <t>平成18年4月</t>
    <rPh sb="0" eb="2">
      <t>ヘイセイ</t>
    </rPh>
    <rPh sb="4" eb="5">
      <t>ネン</t>
    </rPh>
    <rPh sb="6" eb="7">
      <t>ガツ</t>
    </rPh>
    <phoneticPr fontId="3"/>
  </si>
  <si>
    <t>日曜、祝、お盆、年</t>
    <rPh sb="0" eb="2">
      <t>ニチヨウ</t>
    </rPh>
    <rPh sb="3" eb="4">
      <t>シュク</t>
    </rPh>
    <rPh sb="6" eb="7">
      <t>ボン</t>
    </rPh>
    <rPh sb="8" eb="9">
      <t>ネン</t>
    </rPh>
    <phoneticPr fontId="3"/>
  </si>
  <si>
    <t>寺内 孝夫</t>
    <rPh sb="0" eb="2">
      <t>テラウチ</t>
    </rPh>
    <rPh sb="3" eb="5">
      <t>タカオ</t>
    </rPh>
    <phoneticPr fontId="3"/>
  </si>
  <si>
    <t>てらうち たかお</t>
  </si>
  <si>
    <t>宇都宮市上戸祭4-8-15</t>
    <rPh sb="0" eb="4">
      <t>ウツノミヤシ</t>
    </rPh>
    <rPh sb="4" eb="7">
      <t>カミトマツリ</t>
    </rPh>
    <phoneticPr fontId="3"/>
  </si>
  <si>
    <t>平成元年6月</t>
    <rPh sb="0" eb="2">
      <t>ヘイセイ</t>
    </rPh>
    <rPh sb="2" eb="4">
      <t>ガンネン</t>
    </rPh>
    <rPh sb="3" eb="4">
      <t>ネン</t>
    </rPh>
    <rPh sb="5" eb="6">
      <t>ガツ</t>
    </rPh>
    <phoneticPr fontId="3"/>
  </si>
  <si>
    <t>大学学事暦に準ずる、日曜・祝（除外日有）、第2・4土曜、年、夏・冬・春期等長期休業期間中の数日間</t>
    <rPh sb="0" eb="2">
      <t>ダイガク</t>
    </rPh>
    <rPh sb="2" eb="5">
      <t>ガクジレキ</t>
    </rPh>
    <rPh sb="6" eb="7">
      <t>ジュン</t>
    </rPh>
    <rPh sb="10" eb="12">
      <t>ニチヨウ</t>
    </rPh>
    <rPh sb="13" eb="14">
      <t>シュク</t>
    </rPh>
    <rPh sb="15" eb="19">
      <t>ジョガイビアリ</t>
    </rPh>
    <rPh sb="21" eb="22">
      <t>ダイ</t>
    </rPh>
    <rPh sb="25" eb="27">
      <t>ドヨウ</t>
    </rPh>
    <rPh sb="28" eb="29">
      <t>ネン</t>
    </rPh>
    <rPh sb="30" eb="31">
      <t>ナツ</t>
    </rPh>
    <rPh sb="32" eb="33">
      <t>フユ</t>
    </rPh>
    <rPh sb="34" eb="35">
      <t>ハル</t>
    </rPh>
    <rPh sb="35" eb="36">
      <t>キ</t>
    </rPh>
    <rPh sb="36" eb="37">
      <t>トウ</t>
    </rPh>
    <rPh sb="37" eb="44">
      <t>チョウキキュウギョウキカンチュウ</t>
    </rPh>
    <rPh sb="45" eb="48">
      <t>スウジツカン</t>
    </rPh>
    <phoneticPr fontId="3"/>
  </si>
  <si>
    <t>佐々木 悟郎</t>
    <rPh sb="0" eb="3">
      <t>ササキ</t>
    </rPh>
    <rPh sb="4" eb="6">
      <t>ゴロウ</t>
    </rPh>
    <phoneticPr fontId="3"/>
  </si>
  <si>
    <t>ささき ごろう</t>
  </si>
  <si>
    <t>栃木市平井町608</t>
    <rPh sb="0" eb="6">
      <t>トチギシヒライチョウ</t>
    </rPh>
    <phoneticPr fontId="3"/>
  </si>
  <si>
    <t>昭和41年4月</t>
    <rPh sb="0" eb="2">
      <t>ショウワ</t>
    </rPh>
    <rPh sb="4" eb="5">
      <t>ネン</t>
    </rPh>
    <rPh sb="6" eb="7">
      <t>ガツ</t>
    </rPh>
    <phoneticPr fontId="3"/>
  </si>
  <si>
    <t>日曜、短大講義のない祝日、年、特</t>
    <rPh sb="0" eb="2">
      <t>ニチヨウ</t>
    </rPh>
    <rPh sb="3" eb="5">
      <t>タンダイ</t>
    </rPh>
    <rPh sb="5" eb="7">
      <t>コウギ</t>
    </rPh>
    <rPh sb="10" eb="12">
      <t>シュクジツ</t>
    </rPh>
    <rPh sb="13" eb="14">
      <t>ネン</t>
    </rPh>
    <rPh sb="15" eb="16">
      <t>トク</t>
    </rPh>
    <phoneticPr fontId="3"/>
  </si>
  <si>
    <t>大山 尚</t>
    <rPh sb="0" eb="2">
      <t>オオヤマ</t>
    </rPh>
    <rPh sb="3" eb="4">
      <t>ナオ</t>
    </rPh>
    <phoneticPr fontId="3"/>
  </si>
  <si>
    <t>おおやま たかし</t>
  </si>
  <si>
    <t>無制限</t>
    <rPh sb="0" eb="3">
      <t>ムセイゲン</t>
    </rPh>
    <phoneticPr fontId="3"/>
  </si>
  <si>
    <t>宇都宮市下荒針町長坂3829</t>
    <rPh sb="0" eb="8">
      <t>ウツノミヤシシモアラハリマチ</t>
    </rPh>
    <rPh sb="8" eb="10">
      <t>ナガサカ</t>
    </rPh>
    <phoneticPr fontId="3"/>
  </si>
  <si>
    <t>http://ww.ujc.ac.jp/guide/library.html</t>
  </si>
  <si>
    <t>百田 裕子</t>
    <rPh sb="0" eb="2">
      <t>モモタ</t>
    </rPh>
    <rPh sb="3" eb="5">
      <t>ユウコ</t>
    </rPh>
    <phoneticPr fontId="3"/>
  </si>
  <si>
    <t>ももた ひろこ</t>
  </si>
  <si>
    <t>足利市本城三丁目2120</t>
    <rPh sb="0" eb="3">
      <t>アシカガシ</t>
    </rPh>
    <rPh sb="3" eb="5">
      <t>ホンジョウ</t>
    </rPh>
    <rPh sb="5" eb="8">
      <t>サンチョウメ</t>
    </rPh>
    <phoneticPr fontId="3"/>
  </si>
  <si>
    <t>土曜、日曜、祝、年、特、春・夏・冬季休業期間の一定期間</t>
    <rPh sb="0" eb="2">
      <t>ドヨウ</t>
    </rPh>
    <rPh sb="3" eb="5">
      <t>ニチヨウ</t>
    </rPh>
    <rPh sb="6" eb="7">
      <t>シュク</t>
    </rPh>
    <rPh sb="8" eb="9">
      <t>ネン</t>
    </rPh>
    <rPh sb="10" eb="11">
      <t>トク</t>
    </rPh>
    <rPh sb="12" eb="13">
      <t>ハル</t>
    </rPh>
    <rPh sb="14" eb="15">
      <t>ナツ</t>
    </rPh>
    <rPh sb="16" eb="18">
      <t>トウキ</t>
    </rPh>
    <rPh sb="18" eb="22">
      <t>キュウギョウキカン</t>
    </rPh>
    <rPh sb="23" eb="27">
      <t>イッテイキカン</t>
    </rPh>
    <phoneticPr fontId="3"/>
  </si>
  <si>
    <t>佐野市高萩町1297</t>
    <rPh sb="0" eb="2">
      <t>サノ</t>
    </rPh>
    <rPh sb="2" eb="3">
      <t>シ</t>
    </rPh>
    <rPh sb="3" eb="6">
      <t>タカハギチョウ</t>
    </rPh>
    <phoneticPr fontId="3"/>
  </si>
  <si>
    <t>平成2年4月</t>
    <rPh sb="0" eb="2">
      <t>ヘイセイ</t>
    </rPh>
    <rPh sb="3" eb="4">
      <t>ネン</t>
    </rPh>
    <rPh sb="5" eb="6">
      <t>ガツ</t>
    </rPh>
    <phoneticPr fontId="3"/>
  </si>
  <si>
    <t>平成5年9月</t>
    <rPh sb="0" eb="2">
      <t>ヘイセイ</t>
    </rPh>
    <rPh sb="3" eb="4">
      <t>ネン</t>
    </rPh>
    <rPh sb="5" eb="6">
      <t>ガツ</t>
    </rPh>
    <phoneticPr fontId="3"/>
  </si>
  <si>
    <t>立川 聡子</t>
    <rPh sb="0" eb="2">
      <t>タチカワ</t>
    </rPh>
    <rPh sb="3" eb="5">
      <t>サトコ</t>
    </rPh>
    <phoneticPr fontId="3"/>
  </si>
  <si>
    <t>たちかわ さとこ</t>
  </si>
  <si>
    <t>https://www.oyama-ct.ac.jp/tosyo/</t>
  </si>
  <si>
    <t>有坂 夏菜子</t>
    <rPh sb="0" eb="2">
      <t>アリサカ</t>
    </rPh>
    <rPh sb="3" eb="6">
      <t>カナコ</t>
    </rPh>
    <phoneticPr fontId="3"/>
  </si>
  <si>
    <t>ありさか かなこ</t>
  </si>
  <si>
    <t>宇都宮市塙田1-1-20</t>
    <rPh sb="0" eb="4">
      <t>ウツノミヤシ</t>
    </rPh>
    <rPh sb="4" eb="6">
      <t>ハナワダ</t>
    </rPh>
    <phoneticPr fontId="3"/>
  </si>
  <si>
    <t>宇都宮市瓦谷町1070</t>
    <rPh sb="0" eb="4">
      <t>ウツノミヤシ</t>
    </rPh>
    <rPh sb="4" eb="6">
      <t>カワラヤ</t>
    </rPh>
    <rPh sb="6" eb="7">
      <t>マチ</t>
    </rPh>
    <phoneticPr fontId="3"/>
  </si>
  <si>
    <t>髙野 和泰</t>
    <rPh sb="0" eb="2">
      <t>タカノ</t>
    </rPh>
    <rPh sb="3" eb="5">
      <t>カズヤス</t>
    </rPh>
    <phoneticPr fontId="3"/>
  </si>
  <si>
    <t>たかの かずひろ</t>
  </si>
  <si>
    <t>土曜、日曜、祝、年、特</t>
    <rPh sb="0" eb="2">
      <t>ドヨウ</t>
    </rPh>
    <rPh sb="3" eb="5">
      <t>ニチヨウ</t>
    </rPh>
    <rPh sb="6" eb="7">
      <t>シュク</t>
    </rPh>
    <rPh sb="8" eb="9">
      <t>ネン</t>
    </rPh>
    <rPh sb="10" eb="11">
      <t>トク</t>
    </rPh>
    <phoneticPr fontId="3"/>
  </si>
  <si>
    <t>宇都宮市野沢町4-1</t>
    <rPh sb="0" eb="3">
      <t>ウツノミヤ</t>
    </rPh>
    <rPh sb="3" eb="4">
      <t>シ</t>
    </rPh>
    <rPh sb="4" eb="7">
      <t>ノザワマチ</t>
    </rPh>
    <phoneticPr fontId="3"/>
  </si>
  <si>
    <t>宇都宮市若草1-10-6</t>
    <rPh sb="0" eb="4">
      <t>ウツノミヤシ</t>
    </rPh>
    <rPh sb="4" eb="6">
      <t>ワカクサ</t>
    </rPh>
    <phoneticPr fontId="3"/>
  </si>
  <si>
    <t>日曜、祝、年、特</t>
    <rPh sb="0" eb="2">
      <t>ニチヨウ</t>
    </rPh>
    <rPh sb="3" eb="4">
      <t>シュクネントク</t>
    </rPh>
    <phoneticPr fontId="3"/>
  </si>
  <si>
    <t>日曜、祝、夏期休館、年、特</t>
    <rPh sb="12" eb="13">
      <t>トク</t>
    </rPh>
    <phoneticPr fontId="4"/>
  </si>
  <si>
    <t>土曜、日曜、祝、年</t>
    <rPh sb="0" eb="2">
      <t>ドヨウ</t>
    </rPh>
    <rPh sb="6" eb="7">
      <t>シュク</t>
    </rPh>
    <rPh sb="8" eb="9">
      <t>ネン</t>
    </rPh>
    <phoneticPr fontId="4"/>
  </si>
  <si>
    <t>土曜、日曜、祝、学校休校日</t>
    <phoneticPr fontId="4"/>
  </si>
  <si>
    <t>月曜、祝、年、特</t>
    <rPh sb="0" eb="2">
      <t>ゲツヨウ</t>
    </rPh>
    <rPh sb="3" eb="4">
      <t>シュク</t>
    </rPh>
    <rPh sb="5" eb="6">
      <t>ネン</t>
    </rPh>
    <rPh sb="7" eb="8">
      <t>トク</t>
    </rPh>
    <phoneticPr fontId="3"/>
  </si>
  <si>
    <t>日曜、祝（土曜は除く）、年</t>
    <phoneticPr fontId="4"/>
  </si>
  <si>
    <t>日曜、祝、大学閉鎖日</t>
    <rPh sb="0" eb="2">
      <t>ニチヨウ</t>
    </rPh>
    <rPh sb="3" eb="4">
      <t>シュク</t>
    </rPh>
    <rPh sb="5" eb="10">
      <t>ダイガクヘイサビ</t>
    </rPh>
    <phoneticPr fontId="3"/>
  </si>
  <si>
    <t>日曜、祝、年、大学行事日</t>
    <phoneticPr fontId="4"/>
  </si>
  <si>
    <t>月～金曜9:00～17:00、土曜・日曜10:00～17:00</t>
    <rPh sb="0" eb="1">
      <t>ゲツ</t>
    </rPh>
    <rPh sb="2" eb="4">
      <t>キンヨウ</t>
    </rPh>
    <rPh sb="15" eb="17">
      <t>ドヨウ</t>
    </rPh>
    <rPh sb="18" eb="20">
      <t>ニチヨウ</t>
    </rPh>
    <phoneticPr fontId="3"/>
  </si>
  <si>
    <t>火～土曜9:00～20:00、日曜9:00～16:00</t>
    <rPh sb="0" eb="1">
      <t>ヒ</t>
    </rPh>
    <rPh sb="2" eb="4">
      <t>ドヨウ</t>
    </rPh>
    <rPh sb="12" eb="13">
      <t>カ</t>
    </rPh>
    <rPh sb="16" eb="17">
      <t>ヨウ</t>
    </rPh>
    <phoneticPr fontId="3"/>
  </si>
  <si>
    <t>月～金曜9:30～18:00、土曜9:30～16:45</t>
    <rPh sb="0" eb="1">
      <t>ゲツ</t>
    </rPh>
    <rPh sb="2" eb="3">
      <t>キン</t>
    </rPh>
    <rPh sb="3" eb="4">
      <t>ヨウ</t>
    </rPh>
    <rPh sb="15" eb="16">
      <t>ツチ</t>
    </rPh>
    <rPh sb="16" eb="17">
      <t>ヨウ</t>
    </rPh>
    <phoneticPr fontId="3"/>
  </si>
  <si>
    <t>lib@iuhw.ac.jp</t>
    <phoneticPr fontId="4"/>
  </si>
  <si>
    <t>sukalib@kyowa-u.ac.jp</t>
    <phoneticPr fontId="4"/>
  </si>
  <si>
    <t>-</t>
    <phoneticPr fontId="4"/>
  </si>
  <si>
    <t>tosho@riko.teikyo-u.ac.jp</t>
    <phoneticPr fontId="4"/>
  </si>
  <si>
    <t>tosyo@sakushin-u.ac.jp</t>
    <phoneticPr fontId="4"/>
  </si>
  <si>
    <t>土曜、日曜、祝、本学の定める休業日、夏期、冬期及び春期休業中の一定期間、特</t>
    <rPh sb="3" eb="5">
      <t>ニチヨウ</t>
    </rPh>
    <rPh sb="6" eb="7">
      <t>イワイ</t>
    </rPh>
    <rPh sb="8" eb="10">
      <t>ホンガク</t>
    </rPh>
    <rPh sb="11" eb="12">
      <t>サダ</t>
    </rPh>
    <rPh sb="14" eb="17">
      <t>キュウギョウビ</t>
    </rPh>
    <rPh sb="18" eb="20">
      <t>カキ</t>
    </rPh>
    <rPh sb="21" eb="23">
      <t>トウキ</t>
    </rPh>
    <rPh sb="23" eb="24">
      <t>オヨ</t>
    </rPh>
    <rPh sb="25" eb="27">
      <t>シュンキ</t>
    </rPh>
    <rPh sb="27" eb="30">
      <t>キュウギョウチュウ</t>
    </rPh>
    <rPh sb="31" eb="35">
      <t>イッテイキカン</t>
    </rPh>
    <rPh sb="36" eb="37">
      <t>トク</t>
    </rPh>
    <phoneticPr fontId="3"/>
  </si>
  <si>
    <t>土曜、日曜、祝（オープンキャンパスの日は開館）、年、特、お盆</t>
    <rPh sb="0" eb="2">
      <t>ドヨウ</t>
    </rPh>
    <rPh sb="3" eb="5">
      <t>ニチヨウ</t>
    </rPh>
    <rPh sb="6" eb="7">
      <t>シュク</t>
    </rPh>
    <rPh sb="18" eb="19">
      <t>ヒ</t>
    </rPh>
    <rPh sb="20" eb="22">
      <t>カイカン</t>
    </rPh>
    <rPh sb="24" eb="25">
      <t>ネン</t>
    </rPh>
    <rPh sb="26" eb="27">
      <t>トク</t>
    </rPh>
    <rPh sb="29" eb="30">
      <t>ボン</t>
    </rPh>
    <phoneticPr fontId="3"/>
  </si>
  <si>
    <t>松金 公正</t>
    <rPh sb="0" eb="2">
      <t>マツカネ</t>
    </rPh>
    <rPh sb="3" eb="5">
      <t>コウセイ</t>
    </rPh>
    <phoneticPr fontId="3"/>
  </si>
  <si>
    <t>まつかね きみまさ</t>
    <phoneticPr fontId="4"/>
  </si>
  <si>
    <t>馬渕 豊</t>
    <phoneticPr fontId="4"/>
  </si>
  <si>
    <t>まぶち ゆたか</t>
    <phoneticPr fontId="4"/>
  </si>
  <si>
    <t>花田 千絵</t>
    <rPh sb="0" eb="2">
      <t>ハナダ</t>
    </rPh>
    <rPh sb="3" eb="5">
      <t>チエ</t>
    </rPh>
    <phoneticPr fontId="3"/>
  </si>
  <si>
    <t>はなだ ちえ</t>
    <phoneticPr fontId="4"/>
  </si>
  <si>
    <t>大竹 康博</t>
    <phoneticPr fontId="4"/>
  </si>
  <si>
    <t>おおたけ やすひろ</t>
    <phoneticPr fontId="4"/>
  </si>
  <si>
    <t>藤井 一夫</t>
    <rPh sb="0" eb="2">
      <t>フジイ</t>
    </rPh>
    <rPh sb="3" eb="5">
      <t>カズオ</t>
    </rPh>
    <phoneticPr fontId="3"/>
  </si>
  <si>
    <t>ふじい かずお</t>
    <phoneticPr fontId="4"/>
  </si>
  <si>
    <t>渡辺 順一</t>
    <rPh sb="0" eb="2">
      <t>ワタナベ</t>
    </rPh>
    <rPh sb="3" eb="5">
      <t>ジュンイチ</t>
    </rPh>
    <phoneticPr fontId="3"/>
  </si>
  <si>
    <t>わたなべ じゅんいち</t>
    <phoneticPr fontId="4"/>
  </si>
  <si>
    <t>中村 和博</t>
    <rPh sb="0" eb="2">
      <t>ナカムラ</t>
    </rPh>
    <rPh sb="3" eb="5">
      <t>カズヒロ</t>
    </rPh>
    <phoneticPr fontId="3"/>
  </si>
  <si>
    <t>なかむら かずひろ</t>
    <phoneticPr fontId="4"/>
  </si>
  <si>
    <t>図書購入費に含む</t>
    <rPh sb="0" eb="2">
      <t>トショ</t>
    </rPh>
    <rPh sb="2" eb="5">
      <t>コウニュウヒ</t>
    </rPh>
    <rPh sb="6" eb="7">
      <t>フク</t>
    </rPh>
    <phoneticPr fontId="3"/>
  </si>
  <si>
    <t>学生5～20、教職員10～150</t>
    <rPh sb="7" eb="10">
      <t>キョウショクイン</t>
    </rPh>
    <phoneticPr fontId="3"/>
  </si>
  <si>
    <t>学生7～30、教職員14～60</t>
    <rPh sb="7" eb="10">
      <t>キョウショクイン</t>
    </rPh>
    <phoneticPr fontId="3"/>
  </si>
  <si>
    <t>学部生5、大学院生7、教職員10</t>
    <phoneticPr fontId="4"/>
  </si>
  <si>
    <t>一般書14、ベストセラー・雑誌7</t>
    <rPh sb="0" eb="3">
      <t>イッパンショ</t>
    </rPh>
    <rPh sb="13" eb="15">
      <t>ザッシ</t>
    </rPh>
    <phoneticPr fontId="3"/>
  </si>
  <si>
    <t>学生10～40、教職員無制限</t>
    <rPh sb="8" eb="11">
      <t>キョウショクイン</t>
    </rPh>
    <rPh sb="11" eb="14">
      <t>ムセイゲン</t>
    </rPh>
    <phoneticPr fontId="3"/>
  </si>
  <si>
    <t>学生14、教職員365</t>
    <rPh sb="5" eb="8">
      <t>キョウショクイン</t>
    </rPh>
    <phoneticPr fontId="3"/>
  </si>
  <si>
    <t>学部生14、大学院生30、教職員60、外部利用者14</t>
    <phoneticPr fontId="3"/>
  </si>
  <si>
    <t>図書・視聴覚8、雑誌3</t>
    <rPh sb="0" eb="2">
      <t>トショ</t>
    </rPh>
    <rPh sb="3" eb="6">
      <t>シチョウカク</t>
    </rPh>
    <rPh sb="8" eb="10">
      <t>ザッシ</t>
    </rPh>
    <phoneticPr fontId="3"/>
  </si>
  <si>
    <t>点字図書</t>
    <rPh sb="0" eb="2">
      <t>テンジ</t>
    </rPh>
    <rPh sb="2" eb="4">
      <t>トショ</t>
    </rPh>
    <phoneticPr fontId="4"/>
  </si>
  <si>
    <t>録音図書</t>
    <rPh sb="0" eb="2">
      <t>ロクオン</t>
    </rPh>
    <rPh sb="2" eb="4">
      <t>トショ</t>
    </rPh>
    <phoneticPr fontId="4"/>
  </si>
  <si>
    <t>点字図書</t>
    <rPh sb="0" eb="2">
      <t>テンジ</t>
    </rPh>
    <rPh sb="2" eb="4">
      <t>トショ</t>
    </rPh>
    <phoneticPr fontId="4"/>
  </si>
  <si>
    <t>録音図書</t>
    <rPh sb="0" eb="4">
      <t>ロクオントショ</t>
    </rPh>
    <phoneticPr fontId="4"/>
  </si>
  <si>
    <t>貸出数（他館への協力貸出しを除く、視聴覚資料含む）</t>
  </si>
  <si>
    <t>新聞</t>
  </si>
  <si>
    <t>雑誌</t>
  </si>
  <si>
    <t>(R6年度受入)</t>
    <rPh sb="3" eb="5">
      <t>ネンド</t>
    </rPh>
    <rPh sb="5" eb="7">
      <t>ウケイレ</t>
    </rPh>
    <phoneticPr fontId="5"/>
  </si>
  <si>
    <t>大学：平成元年5月18日、短大：昭和42年11月11日</t>
    <rPh sb="0" eb="2">
      <t>ダイガク</t>
    </rPh>
    <rPh sb="3" eb="5">
      <t>ヘイセイ</t>
    </rPh>
    <rPh sb="5" eb="7">
      <t>ガンネン</t>
    </rPh>
    <rPh sb="8" eb="9">
      <t>ガツ</t>
    </rPh>
    <rPh sb="11" eb="12">
      <t>ニチ</t>
    </rPh>
    <rPh sb="13" eb="15">
      <t>タンダイ</t>
    </rPh>
    <rPh sb="16" eb="18">
      <t>ショウワ</t>
    </rPh>
    <rPh sb="20" eb="21">
      <t>ネン</t>
    </rPh>
    <rPh sb="23" eb="24">
      <t>ガツ</t>
    </rPh>
    <rPh sb="26" eb="27">
      <t>ニチ</t>
    </rPh>
    <phoneticPr fontId="3"/>
  </si>
  <si>
    <t>(５) 所蔵資料（令和７(2025)年３月末現在）1/2</t>
    <phoneticPr fontId="4"/>
  </si>
  <si>
    <t>(５) 所蔵資料（令和７(2025)年３月末現在）2/2</t>
    <phoneticPr fontId="4"/>
  </si>
  <si>
    <t>-</t>
    <phoneticPr fontId="4"/>
  </si>
  <si>
    <t>開館</t>
    <phoneticPr fontId="4"/>
  </si>
  <si>
    <t>日数</t>
    <phoneticPr fontId="4"/>
  </si>
  <si>
    <t>○</t>
    <phoneticPr fontId="4"/>
  </si>
  <si>
    <t>8:30～22:00</t>
  </si>
  <si>
    <t>月～金曜9:00～22:00、土曜9:00～19:00（祝日、第3土曜を除く）、休日（日曜、祝日、第3土曜）10:00～17:00</t>
  </si>
  <si>
    <t>月～金曜8:45～17:30、土曜8:45～16:30</t>
    <rPh sb="0" eb="1">
      <t>ゲツ</t>
    </rPh>
    <rPh sb="2" eb="3">
      <t>キン</t>
    </rPh>
    <rPh sb="3" eb="4">
      <t>ヨウ</t>
    </rPh>
    <rPh sb="15" eb="16">
      <t>ド</t>
    </rPh>
    <rPh sb="16" eb="17">
      <t>ヨウ</t>
    </rPh>
    <phoneticPr fontId="3"/>
  </si>
  <si>
    <t>8:30～13:00、13:45～16:20</t>
  </si>
  <si>
    <t>9:00～17:00</t>
  </si>
  <si>
    <t>8:30～17:00</t>
  </si>
  <si>
    <t>9:00～17:00</t>
    <phoneticPr fontId="4"/>
  </si>
  <si>
    <t>0285-20-8109</t>
    <phoneticPr fontId="4"/>
  </si>
  <si>
    <t>宇都宮市陽南4丁目2-1</t>
    <rPh sb="0" eb="6">
      <t>ウツノミヤシヨウナン</t>
    </rPh>
    <rPh sb="7" eb="9">
      <t>チョウメ</t>
    </rPh>
    <phoneticPr fontId="3"/>
  </si>
  <si>
    <t>https://www.part.jp</t>
    <phoneticPr fontId="4"/>
  </si>
  <si>
    <t>※</t>
    <phoneticPr fontId="4"/>
  </si>
  <si>
    <t>日曜、祝、年、特、一斉休業期間</t>
    <rPh sb="3" eb="4">
      <t>シュク</t>
    </rPh>
    <rPh sb="5" eb="6">
      <t>ネン</t>
    </rPh>
    <rPh sb="7" eb="8">
      <t>トク</t>
    </rPh>
    <rPh sb="9" eb="13">
      <t>イッセイキュウギョウ</t>
    </rPh>
    <rPh sb="13" eb="15">
      <t>キカン</t>
    </rPh>
    <phoneticPr fontId="3"/>
  </si>
  <si>
    <t>開学記念日（4/23）、5月の連休（5/3～5/6）、年</t>
    <phoneticPr fontId="4"/>
  </si>
  <si>
    <t>※休館日の略号：「祝」国民の祝日に関する法律（昭和23年法律第178号）に規定する休日、「年」年末年始、「特」特別整理期間、「資」資料整理日</t>
    <rPh sb="63" eb="64">
      <t>シ</t>
    </rPh>
    <rPh sb="65" eb="67">
      <t>シリョウ</t>
    </rPh>
    <rPh sb="67" eb="69">
      <t>セイリ</t>
    </rPh>
    <rPh sb="69" eb="70">
      <t>ヒ</t>
    </rPh>
    <phoneticPr fontId="7"/>
  </si>
  <si>
    <t>第1・3日曜、祝、年、臨時休室日</t>
    <rPh sb="0" eb="1">
      <t>ダイ</t>
    </rPh>
    <rPh sb="4" eb="6">
      <t>ニチヨウ</t>
    </rPh>
    <rPh sb="7" eb="8">
      <t>シュク</t>
    </rPh>
    <rPh sb="9" eb="10">
      <t>トシ</t>
    </rPh>
    <rPh sb="11" eb="13">
      <t>リンジ</t>
    </rPh>
    <rPh sb="13" eb="14">
      <t>キュウ</t>
    </rPh>
    <rPh sb="14" eb="15">
      <t>シツ</t>
    </rPh>
    <rPh sb="15" eb="16">
      <t>ヒ</t>
    </rPh>
    <phoneticPr fontId="3"/>
  </si>
  <si>
    <t>-</t>
    <phoneticPr fontId="4"/>
  </si>
  <si>
    <t>（Wi-Fi）</t>
    <phoneticPr fontId="4"/>
  </si>
  <si>
    <t>AccessMedicine、ProQuest Ebook Central、
KinoDen、Maruzen eBook Library、電子ジャーナル66種</t>
    <rPh sb="69" eb="71">
      <t>デンシ</t>
    </rPh>
    <rPh sb="78" eb="79">
      <t>シュ</t>
    </rPh>
    <phoneticPr fontId="3"/>
  </si>
  <si>
    <t>(R6年度)</t>
    <phoneticPr fontId="5"/>
  </si>
  <si>
    <t>月～金曜と祝日開館日9:30～17:30、土曜9:30～15:00</t>
    <rPh sb="0" eb="1">
      <t>ゲツ</t>
    </rPh>
    <rPh sb="2" eb="4">
      <t>キンヨウ</t>
    </rPh>
    <rPh sb="5" eb="10">
      <t>シュクジツカイカンビ</t>
    </rPh>
    <rPh sb="21" eb="23">
      <t>ドヨウ</t>
    </rPh>
    <phoneticPr fontId="3"/>
  </si>
  <si>
    <t>KinoDen(学生＋教職員数)
LibrariE  (学生＋教職員数)</t>
    <rPh sb="8" eb="10">
      <t>ガクセイ</t>
    </rPh>
    <rPh sb="11" eb="15">
      <t>キョウショクインスウ</t>
    </rPh>
    <rPh sb="28" eb="30">
      <t>ガクセイ</t>
    </rPh>
    <rPh sb="31" eb="34">
      <t>キョウショクイン</t>
    </rPh>
    <rPh sb="34" eb="35">
      <t>スウ</t>
    </rPh>
    <phoneticPr fontId="3"/>
  </si>
  <si>
    <t>令和元年12月(試行) 
令和2年1月(運用開始)</t>
    <rPh sb="0" eb="2">
      <t>レイワ</t>
    </rPh>
    <rPh sb="2" eb="4">
      <t>ガンネン</t>
    </rPh>
    <rPh sb="6" eb="7">
      <t>ガツ</t>
    </rPh>
    <rPh sb="8" eb="10">
      <t>シコウ</t>
    </rPh>
    <rPh sb="13" eb="15">
      <t>レイワ</t>
    </rPh>
    <rPh sb="16" eb="17">
      <t>ネン</t>
    </rPh>
    <rPh sb="18" eb="19">
      <t>ガツ</t>
    </rPh>
    <rPh sb="20" eb="22">
      <t>ウンヨウ</t>
    </rPh>
    <rPh sb="22" eb="24">
      <t>カイシ</t>
    </rPh>
    <phoneticPr fontId="3"/>
  </si>
  <si>
    <t>-</t>
    <phoneticPr fontId="4"/>
  </si>
  <si>
    <t>【授業期間中】月～金曜8:45～19:00、【休業期間中】月～金曜8:45～16:15</t>
    <rPh sb="1" eb="3">
      <t>ジュギョウ</t>
    </rPh>
    <rPh sb="3" eb="6">
      <t>キカンチュウ</t>
    </rPh>
    <rPh sb="7" eb="8">
      <t>ゲツ</t>
    </rPh>
    <rPh sb="9" eb="11">
      <t>キンヨウ</t>
    </rPh>
    <rPh sb="23" eb="28">
      <t>キュウギョウキカンチュウ</t>
    </rPh>
    <rPh sb="29" eb="30">
      <t>ゲツ</t>
    </rPh>
    <rPh sb="31" eb="32">
      <t>キン</t>
    </rPh>
    <phoneticPr fontId="3"/>
  </si>
  <si>
    <t>月～金曜9:00～20:00、土曜9:00～16:00、【夏期休日期間】9:00～16:30、【春期休日期間】9:00～16:00</t>
    <phoneticPr fontId="4"/>
  </si>
  <si>
    <t>月～金曜9:00～18:00、土曜・長期休暇・試験期間・行事の時は変更有</t>
    <rPh sb="0" eb="1">
      <t>ゲツ</t>
    </rPh>
    <rPh sb="2" eb="4">
      <t>キンヨウ</t>
    </rPh>
    <rPh sb="15" eb="17">
      <t>ドヨウ</t>
    </rPh>
    <rPh sb="18" eb="22">
      <t>チョウキキュウカ</t>
    </rPh>
    <rPh sb="23" eb="27">
      <t>シケンキカン</t>
    </rPh>
    <rPh sb="28" eb="30">
      <t>ギョウジ</t>
    </rPh>
    <rPh sb="31" eb="32">
      <t>トキ</t>
    </rPh>
    <rPh sb="33" eb="36">
      <t>ヘンコウアリ</t>
    </rPh>
    <phoneticPr fontId="3"/>
  </si>
  <si>
    <t>【授業が行われる期間】月～金曜9:00～22:00、土曜9:00～18:30、【夏季・春季休業中】月～金曜9:00～22:00</t>
    <phoneticPr fontId="4"/>
  </si>
  <si>
    <t>月～金曜8:50～22:00、土曜9:00-17:00、【長期休業期間】月～金曜9:00-17:00</t>
    <rPh sb="29" eb="31">
      <t>チョウキ</t>
    </rPh>
    <rPh sb="31" eb="33">
      <t>キュウギョウ</t>
    </rPh>
    <rPh sb="33" eb="35">
      <t>キカン</t>
    </rPh>
    <rPh sb="36" eb="37">
      <t>ゲツ</t>
    </rPh>
    <rPh sb="38" eb="40">
      <t>キンヨウ</t>
    </rPh>
    <phoneticPr fontId="3"/>
  </si>
  <si>
    <t>月～金曜8:40～18:00、土曜8:40～12:00、【長期休業期間】月～金曜9:00～16:00</t>
    <rPh sb="0" eb="1">
      <t>ゲツ</t>
    </rPh>
    <rPh sb="3" eb="4">
      <t>ヨウ</t>
    </rPh>
    <rPh sb="16" eb="17">
      <t>ヨウ</t>
    </rPh>
    <rPh sb="36" eb="37">
      <t>ゲツ</t>
    </rPh>
    <rPh sb="39" eb="40">
      <t>ヨウ</t>
    </rPh>
    <phoneticPr fontId="3"/>
  </si>
  <si>
    <t>9:00～18:00、【オープンキャンパス開館日】9:00～13:00</t>
    <rPh sb="21" eb="24">
      <t>カイカンビ</t>
    </rPh>
    <phoneticPr fontId="3"/>
  </si>
  <si>
    <t>学生・一般5、卒業年度生10、大学院生・内地留学生15、
教職員30</t>
    <rPh sb="0" eb="2">
      <t>ガクセイ</t>
    </rPh>
    <rPh sb="3" eb="5">
      <t>イッパン</t>
    </rPh>
    <rPh sb="7" eb="9">
      <t>ソツギョウ</t>
    </rPh>
    <rPh sb="9" eb="11">
      <t>ネンド</t>
    </rPh>
    <rPh sb="11" eb="12">
      <t>セイ</t>
    </rPh>
    <rPh sb="15" eb="17">
      <t>ダイガク</t>
    </rPh>
    <rPh sb="17" eb="19">
      <t>インセイ</t>
    </rPh>
    <rPh sb="20" eb="25">
      <t>ナイチリュウガクセイ</t>
    </rPh>
    <rPh sb="29" eb="32">
      <t>キョウショクイン</t>
    </rPh>
    <phoneticPr fontId="3"/>
  </si>
  <si>
    <t>学生・一般14、卒業年度生・大学院生・内地留学生1か月、
教職員3か月</t>
    <rPh sb="0" eb="2">
      <t>ガクセイ</t>
    </rPh>
    <rPh sb="3" eb="5">
      <t>イッパン</t>
    </rPh>
    <rPh sb="8" eb="10">
      <t>ソツギョウ</t>
    </rPh>
    <rPh sb="10" eb="12">
      <t>ネンド</t>
    </rPh>
    <rPh sb="12" eb="13">
      <t>セイ</t>
    </rPh>
    <rPh sb="14" eb="16">
      <t>ダイガク</t>
    </rPh>
    <rPh sb="16" eb="18">
      <t>インセイ</t>
    </rPh>
    <rPh sb="19" eb="24">
      <t>ナイチリュウガクセイ</t>
    </rPh>
    <rPh sb="26" eb="27">
      <t>ゲツ</t>
    </rPh>
    <rPh sb="29" eb="32">
      <t>キョウショクイン</t>
    </rPh>
    <rPh sb="34" eb="35">
      <t>ゲツ</t>
    </rPh>
    <phoneticPr fontId="3"/>
  </si>
  <si>
    <t>学部生･職員･関連職員5、教員･大学院生10、
卒業生･学外利用者3</t>
    <rPh sb="16" eb="18">
      <t>ダイガク</t>
    </rPh>
    <phoneticPr fontId="4"/>
  </si>
  <si>
    <t>学部生･関連職員･卒業生14、大学院生21、教員70、
職員28、学外利用者7</t>
    <rPh sb="15" eb="17">
      <t>ダイガク</t>
    </rPh>
    <phoneticPr fontId="4"/>
  </si>
  <si>
    <t>図書5、雑誌3（5年生・専攻科生は図書8、雑誌3）</t>
    <phoneticPr fontId="4"/>
  </si>
  <si>
    <t>14（5年生・専攻科生は3冊まで１か月）</t>
    <phoneticPr fontId="4"/>
  </si>
  <si>
    <t>学部生5、大学院生10、教職員20、外部利用者2（図書のみ）</t>
    <rPh sb="25" eb="27">
      <t>トショ</t>
    </rPh>
    <phoneticPr fontId="3"/>
  </si>
  <si>
    <t>月～金曜9:00～21:00、土曜11:00～17:00、【学生休業期間】9:00～17:00、【定期試験期間2週間前から終了までの土曜】11:00～19:00</t>
    <phoneticPr fontId="4"/>
  </si>
  <si>
    <t xml:space="preserve">視聴覚資料
</t>
  </si>
  <si>
    <t>端末</t>
    <phoneticPr fontId="7"/>
  </si>
  <si>
    <t>(１) 施設（令和７(2025)年４月現在）1/3</t>
    <rPh sb="7" eb="9">
      <t>レイワ</t>
    </rPh>
    <rPh sb="16" eb="17">
      <t>ネン</t>
    </rPh>
    <rPh sb="18" eb="19">
      <t>ガツ</t>
    </rPh>
    <rPh sb="19" eb="21">
      <t>ゲンザイ</t>
    </rPh>
    <phoneticPr fontId="5"/>
  </si>
  <si>
    <t>(１) 施設（令和７(2025)年４月現在）2/3</t>
    <rPh sb="7" eb="9">
      <t>レイワ</t>
    </rPh>
    <rPh sb="16" eb="17">
      <t>ネン</t>
    </rPh>
    <rPh sb="18" eb="19">
      <t>ガツ</t>
    </rPh>
    <rPh sb="19" eb="21">
      <t>ゲンザイ</t>
    </rPh>
    <phoneticPr fontId="5"/>
  </si>
  <si>
    <t>(１) 施設（令和７(2025)年４月現在）3/3</t>
    <rPh sb="7" eb="9">
      <t>レイワ</t>
    </rPh>
    <rPh sb="16" eb="17">
      <t>ネン</t>
    </rPh>
    <rPh sb="18" eb="19">
      <t>ガツ</t>
    </rPh>
    <rPh sb="19" eb="21">
      <t>ゲンザイ</t>
    </rPh>
    <phoneticPr fontId="5"/>
  </si>
  <si>
    <t>(２) 休館日及び開館時間（令和７(2025)年４月現在）1/2</t>
    <phoneticPr fontId="1"/>
  </si>
  <si>
    <t>(２) 休館日及び開館時間（令和７(2025)年４月現在）2/2</t>
    <phoneticPr fontId="1"/>
  </si>
  <si>
    <t>(３) 職員（令和７(2025)年４月現在）</t>
    <phoneticPr fontId="1"/>
  </si>
  <si>
    <t>(４) 経費（令和７(2025)年度）</t>
    <phoneticPr fontId="1"/>
  </si>
  <si>
    <t>(６) 利用者の状況等（令和７(2025)年３月末現在）</t>
    <rPh sb="10" eb="11">
      <t>トウ</t>
    </rPh>
    <rPh sb="24" eb="25">
      <t>マツ</t>
    </rPh>
    <phoneticPr fontId="1"/>
  </si>
  <si>
    <t>(７) 図書利用状況（令和６(2024)年度）1/2</t>
    <phoneticPr fontId="1"/>
  </si>
  <si>
    <t>(７) 図書利用状況（令和６(2024)年度）2/2</t>
    <phoneticPr fontId="1"/>
  </si>
  <si>
    <t>(８) 利用者サービス（令和７(2025)年４月現在）1/2</t>
    <phoneticPr fontId="1"/>
  </si>
  <si>
    <t>(８) 利用者サービス（令和７(2025)年４月現在）2/2</t>
    <phoneticPr fontId="1"/>
  </si>
  <si>
    <t>(9) 図書館間相互協力業務（令和６(2024)年度）</t>
    <rPh sb="25" eb="26">
      <t>ド</t>
    </rPh>
    <phoneticPr fontId="1"/>
  </si>
  <si>
    <t>来館者数（令和６年度）</t>
    <rPh sb="5" eb="7">
      <t>レイワ</t>
    </rPh>
    <rPh sb="8" eb="10">
      <t>ネンド</t>
    </rPh>
    <phoneticPr fontId="5"/>
  </si>
  <si>
    <t>新規登録件数（令和６年度）</t>
    <phoneticPr fontId="4"/>
  </si>
  <si>
    <t>貸出限度点数（令和７年度）</t>
    <phoneticPr fontId="5"/>
  </si>
  <si>
    <t>貸出限度日数（令和７年度）</t>
    <rPh sb="4" eb="6">
      <t>ニッスウ</t>
    </rPh>
    <rPh sb="7" eb="9">
      <t>レイワ</t>
    </rPh>
    <rPh sb="10" eb="12">
      <t>ネンド</t>
    </rPh>
    <phoneticPr fontId="5"/>
  </si>
  <si>
    <t>月～金曜9:00～20:00、土曜9:00～14:00、【夏期休日期間】9:00～16:30、【春期休日期間】9:00～16:00</t>
    <rPh sb="0" eb="1">
      <t>ゲツ</t>
    </rPh>
    <rPh sb="2" eb="4">
      <t>キンヨウ</t>
    </rPh>
    <rPh sb="15" eb="17">
      <t>ドヨウ</t>
    </rPh>
    <phoneticPr fontId="3"/>
  </si>
  <si>
    <t>月～金曜9:00～19:00、土曜13:00～17:00、【試験最終日を除く試験期間中及び一週間前からの月～金曜】9:00～20:00、
【試験期間（特別時間割・定期試験）の土日及び前週の土日】10:00～16:00、【長期休業中】9:00～17:00</t>
    <rPh sb="0" eb="1">
      <t>ゲツ</t>
    </rPh>
    <rPh sb="2" eb="4">
      <t>キンヨウ</t>
    </rPh>
    <rPh sb="30" eb="35">
      <t>シケンサイシュウビ</t>
    </rPh>
    <rPh sb="36" eb="37">
      <t>ノゾ</t>
    </rPh>
    <rPh sb="52" eb="53">
      <t>ゲツ</t>
    </rPh>
    <rPh sb="54" eb="56">
      <t>キンヨウ</t>
    </rPh>
    <rPh sb="75" eb="80">
      <t>トクベツジカンワリ</t>
    </rPh>
    <rPh sb="87" eb="89">
      <t>ドニチ</t>
    </rPh>
    <rPh sb="89" eb="90">
      <t>オヨ</t>
    </rPh>
    <rPh sb="91" eb="93">
      <t>ゼンシュウ</t>
    </rPh>
    <phoneticPr fontId="3"/>
  </si>
  <si>
    <t>栃木県立衛生福祉大学校図書館</t>
    <rPh sb="0" eb="4">
      <t>トチギケンリツ</t>
    </rPh>
    <rPh sb="4" eb="6">
      <t>エイセイ</t>
    </rPh>
    <rPh sb="6" eb="8">
      <t>フクシ</t>
    </rPh>
    <rPh sb="9" eb="11">
      <t>ガッコウ</t>
    </rPh>
    <rPh sb="11" eb="14">
      <t>トショカン</t>
    </rPh>
    <phoneticPr fontId="5"/>
  </si>
  <si>
    <t>栃木県農業大学校図書室</t>
    <rPh sb="0" eb="3">
      <t>トチギケン</t>
    </rPh>
    <rPh sb="3" eb="5">
      <t>ノウギョウ</t>
    </rPh>
    <rPh sb="5" eb="8">
      <t>ダイガッコウ</t>
    </rPh>
    <rPh sb="8" eb="11">
      <t>トショシツ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</si>
</sst>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  <numFmt numFmtId="178" formatCode="#,##0_);[Red]\(#,##0\)"/>
    <numFmt numFmtId="179" formatCode="0_ "/>
    <numFmt numFmtId="180" formatCode="h:mm;@"/>
    <numFmt numFmtId="181" formatCode="#,##0;&quot;△ &quot;#,##0"/>
    <numFmt numFmtId="182" formatCode="#,##0;[Red]#,##0"/>
    <numFmt numFmtId="183" formatCode="#,##0.0;[Red]#,##0.0"/>
  </numFmts>
  <fonts count="18"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name val="Yu Gothic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Yu Gothic UI"/>
      <family val="3"/>
      <charset val="128"/>
    </font>
    <font>
      <sz val="6"/>
      <name val="游ゴシック"/>
      <family val="3"/>
      <charset val="128"/>
      <scheme val="minor"/>
    </font>
    <font>
      <sz val="8"/>
      <name val="Yu Gothic UI"/>
      <family val="3"/>
      <charset val="128"/>
    </font>
    <font>
      <b/>
      <sz val="11"/>
      <name val="Yu Gothic UI"/>
      <family val="3"/>
      <charset val="128"/>
    </font>
    <font>
      <b/>
      <sz val="12"/>
      <name val="Yu Gothic UI"/>
      <family val="3"/>
      <charset val="128"/>
    </font>
    <font>
      <b/>
      <sz val="16"/>
      <color indexed="81"/>
      <name val="MS P ゴシック"/>
      <family val="3"/>
      <charset val="128"/>
    </font>
    <font>
      <b/>
      <sz val="16"/>
      <name val="Yu Gothic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Yu Gothic UI"/>
      <family val="3"/>
      <charset val="128"/>
    </font>
    <font>
      <u/>
      <sz val="1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>
      <alignment horizontal="left" vertical="center"/>
    </xf>
  </cellStyleXfs>
  <cellXfs count="272">
    <xf numFmtId="0" fontId="0" fillId="0" borderId="0" xfId="0">
      <alignment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4" xfId="3" applyFont="1" applyFill="1" applyBorder="1" applyAlignment="1">
      <alignment horizontal="left" vertical="center"/>
    </xf>
    <xf numFmtId="38" fontId="6" fillId="0" borderId="0" xfId="1" applyFont="1" applyFill="1" applyBorder="1" applyAlignment="1">
      <alignment horizontal="center" vertical="center"/>
    </xf>
    <xf numFmtId="38" fontId="6" fillId="0" borderId="0" xfId="1" applyFont="1" applyFill="1" applyAlignment="1">
      <alignment horizontal="left" vertical="center"/>
    </xf>
    <xf numFmtId="181" fontId="6" fillId="0" borderId="4" xfId="1" applyNumberFormat="1" applyFont="1" applyFill="1" applyBorder="1" applyAlignment="1">
      <alignment horizontal="center" vertical="center"/>
    </xf>
    <xf numFmtId="181" fontId="6" fillId="0" borderId="5" xfId="1" applyNumberFormat="1" applyFont="1" applyFill="1" applyBorder="1" applyAlignment="1">
      <alignment horizontal="center" vertical="center"/>
    </xf>
    <xf numFmtId="181" fontId="6" fillId="0" borderId="2" xfId="1" applyNumberFormat="1" applyFont="1" applyFill="1" applyBorder="1" applyAlignment="1">
      <alignment horizontal="center" vertical="center"/>
    </xf>
    <xf numFmtId="181" fontId="6" fillId="0" borderId="22" xfId="1" applyNumberFormat="1" applyFont="1" applyFill="1" applyBorder="1" applyAlignment="1">
      <alignment horizontal="center" vertical="center"/>
    </xf>
    <xf numFmtId="181" fontId="6" fillId="0" borderId="6" xfId="1" applyNumberFormat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vertical="center"/>
    </xf>
    <xf numFmtId="181" fontId="6" fillId="0" borderId="6" xfId="1" applyNumberFormat="1" applyFont="1" applyFill="1" applyBorder="1" applyAlignment="1">
      <alignment horizontal="left" vertical="center" wrapText="1"/>
    </xf>
    <xf numFmtId="38" fontId="6" fillId="0" borderId="6" xfId="1" applyFont="1" applyFill="1" applyBorder="1" applyAlignment="1">
      <alignment horizontal="left" vertical="center"/>
    </xf>
    <xf numFmtId="38" fontId="6" fillId="0" borderId="6" xfId="1" applyFont="1" applyFill="1" applyBorder="1" applyAlignment="1">
      <alignment horizontal="left" vertical="center" wrapText="1"/>
    </xf>
    <xf numFmtId="181" fontId="6" fillId="0" borderId="4" xfId="1" applyNumberFormat="1" applyFont="1" applyFill="1" applyBorder="1" applyAlignment="1">
      <alignment horizontal="left" vertical="center" wrapText="1"/>
    </xf>
    <xf numFmtId="177" fontId="6" fillId="0" borderId="6" xfId="1" applyNumberFormat="1" applyFont="1" applyFill="1" applyBorder="1" applyAlignment="1">
      <alignment horizontal="left" vertical="center" wrapText="1"/>
    </xf>
    <xf numFmtId="38" fontId="6" fillId="0" borderId="15" xfId="1" applyFont="1" applyFill="1" applyBorder="1" applyAlignment="1">
      <alignment horizontal="left" vertical="center"/>
    </xf>
    <xf numFmtId="182" fontId="6" fillId="0" borderId="6" xfId="1" applyNumberFormat="1" applyFont="1" applyFill="1" applyBorder="1" applyAlignment="1">
      <alignment horizontal="right" vertical="center"/>
    </xf>
    <xf numFmtId="182" fontId="6" fillId="0" borderId="17" xfId="1" applyNumberFormat="1" applyFont="1" applyFill="1" applyBorder="1" applyAlignment="1">
      <alignment horizontal="right" vertical="center"/>
    </xf>
    <xf numFmtId="182" fontId="6" fillId="0" borderId="4" xfId="1" applyNumberFormat="1" applyFont="1" applyFill="1" applyBorder="1" applyAlignment="1">
      <alignment horizontal="right" vertical="center"/>
    </xf>
    <xf numFmtId="182" fontId="6" fillId="0" borderId="18" xfId="1" applyNumberFormat="1" applyFont="1" applyFill="1" applyBorder="1" applyAlignment="1">
      <alignment horizontal="right" vertical="center"/>
    </xf>
    <xf numFmtId="182" fontId="6" fillId="0" borderId="5" xfId="1" applyNumberFormat="1" applyFont="1" applyFill="1" applyBorder="1" applyAlignment="1">
      <alignment horizontal="right" vertical="center"/>
    </xf>
    <xf numFmtId="182" fontId="6" fillId="0" borderId="14" xfId="1" applyNumberFormat="1" applyFont="1" applyFill="1" applyBorder="1" applyAlignment="1">
      <alignment horizontal="right" vertical="center"/>
    </xf>
    <xf numFmtId="182" fontId="6" fillId="0" borderId="20" xfId="1" applyNumberFormat="1" applyFont="1" applyFill="1" applyBorder="1" applyAlignment="1">
      <alignment horizontal="right" vertical="center"/>
    </xf>
    <xf numFmtId="182" fontId="6" fillId="0" borderId="21" xfId="1" applyNumberFormat="1" applyFont="1" applyFill="1" applyBorder="1" applyAlignment="1">
      <alignment horizontal="right" vertical="center"/>
    </xf>
    <xf numFmtId="182" fontId="6" fillId="0" borderId="27" xfId="1" applyNumberFormat="1" applyFont="1" applyFill="1" applyBorder="1" applyAlignment="1">
      <alignment horizontal="right" vertical="center"/>
    </xf>
    <xf numFmtId="182" fontId="6" fillId="0" borderId="4" xfId="1" applyNumberFormat="1" applyFont="1" applyFill="1" applyBorder="1" applyAlignment="1">
      <alignment vertical="center"/>
    </xf>
    <xf numFmtId="182" fontId="6" fillId="0" borderId="5" xfId="1" applyNumberFormat="1" applyFont="1" applyFill="1" applyBorder="1" applyAlignment="1">
      <alignment vertical="center"/>
    </xf>
    <xf numFmtId="182" fontId="6" fillId="0" borderId="6" xfId="1" applyNumberFormat="1" applyFont="1" applyFill="1" applyBorder="1" applyAlignment="1">
      <alignment vertical="center"/>
    </xf>
    <xf numFmtId="182" fontId="6" fillId="0" borderId="0" xfId="1" applyNumberFormat="1" applyFont="1" applyFill="1" applyBorder="1" applyAlignment="1">
      <alignment horizontal="right" vertical="center"/>
    </xf>
    <xf numFmtId="182" fontId="6" fillId="0" borderId="6" xfId="1" applyNumberFormat="1" applyFont="1" applyFill="1" applyBorder="1" applyAlignment="1">
      <alignment horizontal="right" vertical="center" wrapText="1"/>
    </xf>
    <xf numFmtId="182" fontId="6" fillId="0" borderId="5" xfId="1" quotePrefix="1" applyNumberFormat="1" applyFont="1" applyFill="1" applyBorder="1" applyAlignment="1">
      <alignment horizontal="right" vertical="center"/>
    </xf>
    <xf numFmtId="181" fontId="6" fillId="0" borderId="4" xfId="1" applyNumberFormat="1" applyFont="1" applyFill="1" applyBorder="1" applyAlignment="1">
      <alignment horizontal="left" vertical="center"/>
    </xf>
    <xf numFmtId="38" fontId="6" fillId="0" borderId="4" xfId="3" applyFont="1" applyFill="1" applyBorder="1" applyAlignment="1">
      <alignment horizontal="center" vertical="center"/>
    </xf>
    <xf numFmtId="38" fontId="10" fillId="0" borderId="0" xfId="6" applyFont="1" applyFill="1" applyAlignment="1" applyProtection="1">
      <alignment horizontal="left" vertical="center"/>
    </xf>
    <xf numFmtId="38" fontId="10" fillId="0" borderId="0" xfId="6" applyFont="1" applyFill="1" applyAlignment="1" applyProtection="1">
      <alignment horizontal="center" vertical="center"/>
    </xf>
    <xf numFmtId="38" fontId="10" fillId="0" borderId="0" xfId="1" applyFont="1" applyFill="1" applyAlignment="1">
      <alignment horizontal="left" vertical="center"/>
    </xf>
    <xf numFmtId="182" fontId="6" fillId="0" borderId="10" xfId="1" applyNumberFormat="1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left" vertical="center"/>
    </xf>
    <xf numFmtId="181" fontId="6" fillId="0" borderId="7" xfId="1" applyNumberFormat="1" applyFont="1" applyFill="1" applyBorder="1" applyAlignment="1">
      <alignment horizontal="left" vertical="center" wrapText="1"/>
    </xf>
    <xf numFmtId="181" fontId="6" fillId="0" borderId="7" xfId="1" applyNumberFormat="1" applyFont="1" applyFill="1" applyBorder="1" applyAlignment="1">
      <alignment horizontal="left" vertical="center"/>
    </xf>
    <xf numFmtId="182" fontId="6" fillId="0" borderId="37" xfId="1" applyNumberFormat="1" applyFont="1" applyFill="1" applyBorder="1" applyAlignment="1">
      <alignment horizontal="right" vertical="center"/>
    </xf>
    <xf numFmtId="177" fontId="6" fillId="0" borderId="6" xfId="1" applyNumberFormat="1" applyFont="1" applyFill="1" applyBorder="1" applyAlignment="1">
      <alignment horizontal="left" vertical="center"/>
    </xf>
    <xf numFmtId="0" fontId="12" fillId="0" borderId="15" xfId="2" applyFont="1" applyFill="1" applyBorder="1" applyAlignment="1">
      <alignment vertical="center"/>
    </xf>
    <xf numFmtId="0" fontId="12" fillId="0" borderId="0" xfId="2" applyFont="1" applyFill="1" applyBorder="1" applyAlignment="1">
      <alignment horizontal="center" vertical="center"/>
    </xf>
    <xf numFmtId="181" fontId="6" fillId="0" borderId="6" xfId="1" applyNumberFormat="1" applyFont="1" applyFill="1" applyBorder="1" applyAlignment="1">
      <alignment horizontal="left" vertical="center"/>
    </xf>
    <xf numFmtId="181" fontId="6" fillId="0" borderId="38" xfId="1" applyNumberFormat="1" applyFont="1" applyFill="1" applyBorder="1" applyAlignment="1">
      <alignment horizontal="left" vertical="center" wrapText="1"/>
    </xf>
    <xf numFmtId="38" fontId="6" fillId="0" borderId="0" xfId="1" applyFont="1" applyFill="1" applyAlignment="1">
      <alignment horizontal="right" vertical="center"/>
    </xf>
    <xf numFmtId="182" fontId="6" fillId="0" borderId="12" xfId="1" applyNumberFormat="1" applyFont="1" applyFill="1" applyBorder="1" applyAlignment="1">
      <alignment horizontal="right" vertical="center"/>
    </xf>
    <xf numFmtId="182" fontId="6" fillId="0" borderId="1" xfId="1" applyNumberFormat="1" applyFont="1" applyFill="1" applyBorder="1" applyAlignment="1">
      <alignment horizontal="right" vertical="center"/>
    </xf>
    <xf numFmtId="181" fontId="6" fillId="0" borderId="1" xfId="1" applyNumberFormat="1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181" fontId="6" fillId="0" borderId="35" xfId="1" applyNumberFormat="1" applyFont="1" applyFill="1" applyBorder="1" applyAlignment="1">
      <alignment horizontal="center" vertical="center"/>
    </xf>
    <xf numFmtId="181" fontId="6" fillId="0" borderId="1" xfId="1" applyNumberFormat="1" applyFont="1" applyFill="1" applyBorder="1" applyAlignment="1">
      <alignment horizontal="center" vertical="center"/>
    </xf>
    <xf numFmtId="181" fontId="6" fillId="0" borderId="3" xfId="1" applyNumberFormat="1" applyFont="1" applyFill="1" applyBorder="1" applyAlignment="1">
      <alignment horizontal="center" vertical="center"/>
    </xf>
    <xf numFmtId="182" fontId="6" fillId="0" borderId="1" xfId="1" applyNumberFormat="1" applyFont="1" applyFill="1" applyBorder="1" applyAlignment="1">
      <alignment vertical="center"/>
    </xf>
    <xf numFmtId="182" fontId="6" fillId="0" borderId="1" xfId="1" applyNumberFormat="1" applyFont="1" applyFill="1" applyBorder="1" applyAlignment="1">
      <alignment horizontal="right" vertical="center"/>
    </xf>
    <xf numFmtId="177" fontId="6" fillId="0" borderId="1" xfId="1" applyNumberFormat="1" applyFont="1" applyFill="1" applyBorder="1" applyAlignment="1">
      <alignment horizontal="left" vertical="center"/>
    </xf>
    <xf numFmtId="181" fontId="6" fillId="0" borderId="1" xfId="1" applyNumberFormat="1" applyFont="1" applyFill="1" applyBorder="1" applyAlignment="1">
      <alignment horizontal="left" vertical="center"/>
    </xf>
    <xf numFmtId="181" fontId="6" fillId="0" borderId="1" xfId="1" applyNumberFormat="1" applyFont="1" applyFill="1" applyBorder="1" applyAlignment="1">
      <alignment horizontal="left" vertical="center" wrapText="1"/>
    </xf>
    <xf numFmtId="181" fontId="6" fillId="0" borderId="3" xfId="1" applyNumberFormat="1" applyFont="1" applyFill="1" applyBorder="1" applyAlignment="1">
      <alignment horizontal="left" vertical="center" wrapText="1"/>
    </xf>
    <xf numFmtId="0" fontId="3" fillId="0" borderId="15" xfId="2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horizontal="left" vertical="center" wrapText="1"/>
    </xf>
    <xf numFmtId="177" fontId="6" fillId="0" borderId="3" xfId="1" applyNumberFormat="1" applyFont="1" applyFill="1" applyBorder="1" applyAlignment="1">
      <alignment horizontal="left" vertical="center" wrapText="1"/>
    </xf>
    <xf numFmtId="182" fontId="6" fillId="0" borderId="3" xfId="1" applyNumberFormat="1" applyFont="1" applyFill="1" applyBorder="1" applyAlignment="1">
      <alignment horizontal="right" vertical="center"/>
    </xf>
    <xf numFmtId="181" fontId="6" fillId="0" borderId="3" xfId="1" applyNumberFormat="1" applyFont="1" applyFill="1" applyBorder="1" applyAlignment="1">
      <alignment horizontal="left" vertical="center"/>
    </xf>
    <xf numFmtId="0" fontId="3" fillId="0" borderId="0" xfId="2" applyFont="1" applyFill="1" applyAlignment="1">
      <alignment vertical="center"/>
    </xf>
    <xf numFmtId="38" fontId="3" fillId="0" borderId="6" xfId="6" applyFont="1" applyFill="1" applyBorder="1" applyAlignment="1">
      <alignment horizontal="center" vertical="top"/>
    </xf>
    <xf numFmtId="0" fontId="3" fillId="0" borderId="6" xfId="2" applyFont="1" applyFill="1" applyBorder="1" applyAlignment="1">
      <alignment horizontal="center" vertical="top"/>
    </xf>
    <xf numFmtId="0" fontId="3" fillId="0" borderId="0" xfId="2" applyFont="1" applyFill="1" applyAlignment="1">
      <alignment horizontal="left" vertical="center"/>
    </xf>
    <xf numFmtId="0" fontId="3" fillId="0" borderId="0" xfId="2" applyFont="1" applyFill="1" applyBorder="1" applyAlignment="1">
      <alignment vertical="center"/>
    </xf>
    <xf numFmtId="38" fontId="3" fillId="0" borderId="0" xfId="2" applyNumberFormat="1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left" vertical="center"/>
    </xf>
    <xf numFmtId="0" fontId="6" fillId="0" borderId="1" xfId="2" applyFont="1" applyFill="1" applyBorder="1" applyAlignment="1">
      <alignment vertical="center"/>
    </xf>
    <xf numFmtId="179" fontId="6" fillId="0" borderId="1" xfId="2" applyNumberFormat="1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vertical="center"/>
    </xf>
    <xf numFmtId="0" fontId="6" fillId="0" borderId="7" xfId="2" applyFont="1" applyFill="1" applyBorder="1" applyAlignment="1">
      <alignment vertical="center"/>
    </xf>
    <xf numFmtId="0" fontId="6" fillId="0" borderId="9" xfId="2" applyFont="1" applyFill="1" applyBorder="1" applyAlignment="1">
      <alignment vertical="center"/>
    </xf>
    <xf numFmtId="0" fontId="6" fillId="0" borderId="10" xfId="2" applyFont="1" applyFill="1" applyBorder="1" applyAlignment="1">
      <alignment vertical="center"/>
    </xf>
    <xf numFmtId="0" fontId="6" fillId="0" borderId="14" xfId="2" applyFont="1" applyFill="1" applyBorder="1" applyAlignment="1">
      <alignment vertical="center"/>
    </xf>
    <xf numFmtId="0" fontId="6" fillId="0" borderId="8" xfId="2" applyFont="1" applyFill="1" applyBorder="1" applyAlignment="1">
      <alignment horizontal="left" vertical="center"/>
    </xf>
    <xf numFmtId="0" fontId="6" fillId="0" borderId="7" xfId="2" applyFont="1" applyFill="1" applyBorder="1" applyAlignment="1">
      <alignment horizontal="left" vertical="center"/>
    </xf>
    <xf numFmtId="0" fontId="6" fillId="0" borderId="7" xfId="2" applyFont="1" applyFill="1" applyBorder="1" applyAlignment="1">
      <alignment horizontal="left" vertical="center"/>
    </xf>
    <xf numFmtId="0" fontId="6" fillId="0" borderId="8" xfId="2" applyFont="1" applyFill="1" applyBorder="1">
      <alignment vertical="center"/>
    </xf>
    <xf numFmtId="0" fontId="6" fillId="0" borderId="10" xfId="2" applyFont="1" applyFill="1" applyBorder="1">
      <alignment vertical="center"/>
    </xf>
    <xf numFmtId="0" fontId="6" fillId="0" borderId="8" xfId="2" applyFont="1" applyFill="1" applyBorder="1" applyAlignment="1">
      <alignment horizontal="left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right" vertical="center"/>
    </xf>
    <xf numFmtId="0" fontId="6" fillId="0" borderId="10" xfId="2" applyFont="1" applyFill="1" applyBorder="1" applyAlignment="1">
      <alignment horizontal="right" vertical="center"/>
    </xf>
    <xf numFmtId="0" fontId="6" fillId="0" borderId="0" xfId="2" applyFont="1" applyFill="1" applyAlignment="1">
      <alignment horizontal="left" vertical="center"/>
    </xf>
    <xf numFmtId="0" fontId="6" fillId="0" borderId="2" xfId="2" applyFont="1" applyFill="1" applyBorder="1" applyAlignment="1">
      <alignment horizontal="center" vertical="center"/>
    </xf>
    <xf numFmtId="176" fontId="6" fillId="0" borderId="2" xfId="2" applyNumberFormat="1" applyFont="1" applyFill="1" applyBorder="1" applyAlignment="1">
      <alignment horizontal="center" vertical="center"/>
    </xf>
    <xf numFmtId="179" fontId="6" fillId="0" borderId="2" xfId="2" applyNumberFormat="1" applyFont="1" applyFill="1" applyBorder="1" applyAlignment="1">
      <alignment horizontal="center" vertical="center"/>
    </xf>
    <xf numFmtId="180" fontId="6" fillId="0" borderId="2" xfId="2" applyNumberFormat="1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vertical="center"/>
    </xf>
    <xf numFmtId="0" fontId="6" fillId="0" borderId="16" xfId="2" applyFont="1" applyFill="1" applyBorder="1" applyAlignment="1">
      <alignment horizontal="left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Border="1" applyAlignment="1">
      <alignment horizontal="left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16" xfId="2" applyFont="1" applyFill="1" applyBorder="1" applyAlignment="1">
      <alignment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left" vertical="center"/>
    </xf>
    <xf numFmtId="0" fontId="6" fillId="0" borderId="15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left" vertical="center"/>
    </xf>
    <xf numFmtId="0" fontId="6" fillId="0" borderId="0" xfId="2" applyFont="1" applyFill="1" applyAlignment="1">
      <alignment horizontal="center" vertical="center"/>
    </xf>
    <xf numFmtId="0" fontId="6" fillId="0" borderId="12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/>
    </xf>
    <xf numFmtId="0" fontId="6" fillId="0" borderId="16" xfId="2" applyFont="1" applyFill="1" applyBorder="1" applyAlignment="1">
      <alignment horizontal="right" vertical="center"/>
    </xf>
    <xf numFmtId="0" fontId="6" fillId="0" borderId="11" xfId="2" applyFont="1" applyFill="1" applyBorder="1" applyAlignment="1">
      <alignment horizontal="center" vertical="top"/>
    </xf>
    <xf numFmtId="0" fontId="6" fillId="0" borderId="2" xfId="2" applyFont="1" applyFill="1" applyBorder="1" applyAlignment="1">
      <alignment horizontal="center" vertical="top"/>
    </xf>
    <xf numFmtId="0" fontId="6" fillId="0" borderId="16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Continuous" vertical="center"/>
    </xf>
    <xf numFmtId="0" fontId="6" fillId="0" borderId="9" xfId="2" applyFont="1" applyFill="1" applyBorder="1" applyAlignment="1">
      <alignment horizontal="centerContinuous" vertical="center"/>
    </xf>
    <xf numFmtId="0" fontId="6" fillId="0" borderId="14" xfId="2" applyFont="1" applyFill="1" applyBorder="1" applyAlignment="1">
      <alignment horizontal="centerContinuous" vertical="center"/>
    </xf>
    <xf numFmtId="0" fontId="6" fillId="0" borderId="2" xfId="2" applyFont="1" applyFill="1" applyBorder="1" applyAlignment="1">
      <alignment horizontal="left" vertical="center"/>
    </xf>
    <xf numFmtId="176" fontId="6" fillId="0" borderId="2" xfId="2" applyNumberFormat="1" applyFont="1" applyFill="1" applyBorder="1" applyAlignment="1">
      <alignment vertical="center"/>
    </xf>
    <xf numFmtId="180" fontId="6" fillId="0" borderId="2" xfId="2" applyNumberFormat="1" applyFont="1" applyFill="1" applyBorder="1" applyAlignment="1">
      <alignment vertical="center"/>
    </xf>
    <xf numFmtId="0" fontId="6" fillId="0" borderId="11" xfId="2" applyFont="1" applyFill="1" applyBorder="1" applyAlignment="1">
      <alignment horizontal="left" vertical="top"/>
    </xf>
    <xf numFmtId="0" fontId="6" fillId="0" borderId="2" xfId="2" applyFont="1" applyFill="1" applyBorder="1" applyAlignment="1">
      <alignment horizontal="left" vertical="top"/>
    </xf>
    <xf numFmtId="0" fontId="16" fillId="0" borderId="2" xfId="7" applyFont="1" applyFill="1" applyBorder="1" applyAlignment="1">
      <alignment vertical="center"/>
    </xf>
    <xf numFmtId="0" fontId="8" fillId="0" borderId="3" xfId="2" applyFont="1" applyFill="1" applyBorder="1" applyAlignment="1">
      <alignment horizontal="left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vertical="center"/>
    </xf>
    <xf numFmtId="176" fontId="8" fillId="0" borderId="3" xfId="2" applyNumberFormat="1" applyFont="1" applyFill="1" applyBorder="1" applyAlignment="1">
      <alignment vertical="center"/>
    </xf>
    <xf numFmtId="180" fontId="8" fillId="0" borderId="3" xfId="2" applyNumberFormat="1" applyFont="1" applyFill="1" applyBorder="1" applyAlignment="1">
      <alignment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8" fillId="0" borderId="0" xfId="2" applyFont="1" applyFill="1" applyAlignment="1">
      <alignment horizontal="left" vertical="center"/>
    </xf>
    <xf numFmtId="176" fontId="6" fillId="0" borderId="0" xfId="2" applyNumberFormat="1" applyFont="1" applyFill="1" applyAlignment="1">
      <alignment vertical="center"/>
    </xf>
    <xf numFmtId="180" fontId="6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horizontal="left" vertical="center"/>
    </xf>
    <xf numFmtId="0" fontId="6" fillId="0" borderId="4" xfId="2" applyFont="1" applyFill="1" applyBorder="1" applyAlignment="1">
      <alignment horizontal="left" vertical="center"/>
    </xf>
    <xf numFmtId="0" fontId="6" fillId="0" borderId="4" xfId="2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left" vertical="center"/>
    </xf>
    <xf numFmtId="182" fontId="6" fillId="0" borderId="4" xfId="0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left" vertical="center"/>
    </xf>
    <xf numFmtId="178" fontId="6" fillId="0" borderId="4" xfId="0" applyNumberFormat="1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 wrapText="1"/>
    </xf>
    <xf numFmtId="181" fontId="6" fillId="0" borderId="25" xfId="0" applyNumberFormat="1" applyFont="1" applyFill="1" applyBorder="1" applyAlignment="1">
      <alignment horizontal="left" vertical="center"/>
    </xf>
    <xf numFmtId="181" fontId="6" fillId="0" borderId="26" xfId="0" applyNumberFormat="1" applyFont="1" applyFill="1" applyBorder="1" applyAlignment="1">
      <alignment horizontal="left" vertical="center"/>
    </xf>
    <xf numFmtId="183" fontId="6" fillId="0" borderId="4" xfId="0" applyNumberFormat="1" applyFont="1" applyFill="1" applyBorder="1" applyAlignment="1">
      <alignment horizontal="right" vertical="center"/>
    </xf>
    <xf numFmtId="182" fontId="6" fillId="0" borderId="1" xfId="0" applyNumberFormat="1" applyFont="1" applyFill="1" applyBorder="1" applyAlignment="1">
      <alignment vertical="center"/>
    </xf>
    <xf numFmtId="182" fontId="6" fillId="0" borderId="39" xfId="0" applyNumberFormat="1" applyFont="1" applyFill="1" applyBorder="1" applyAlignment="1">
      <alignment vertical="center"/>
    </xf>
    <xf numFmtId="182" fontId="6" fillId="0" borderId="1" xfId="0" applyNumberFormat="1" applyFont="1" applyFill="1" applyBorder="1" applyAlignment="1">
      <alignment horizontal="right" vertical="center"/>
    </xf>
    <xf numFmtId="0" fontId="6" fillId="0" borderId="5" xfId="2" applyFont="1" applyFill="1" applyBorder="1" applyAlignment="1">
      <alignment horizontal="left" vertical="center"/>
    </xf>
    <xf numFmtId="0" fontId="6" fillId="0" borderId="5" xfId="2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left" vertical="center"/>
    </xf>
    <xf numFmtId="182" fontId="6" fillId="0" borderId="5" xfId="0" applyNumberFormat="1" applyFont="1" applyFill="1" applyBorder="1" applyAlignment="1">
      <alignment horizontal="right" vertical="center"/>
    </xf>
    <xf numFmtId="0" fontId="17" fillId="0" borderId="3" xfId="0" applyFont="1" applyFill="1" applyBorder="1" applyAlignment="1">
      <alignment horizontal="left" vertical="center"/>
    </xf>
    <xf numFmtId="178" fontId="6" fillId="0" borderId="5" xfId="0" applyNumberFormat="1" applyFont="1" applyFill="1" applyBorder="1" applyAlignment="1">
      <alignment horizontal="left" vertical="center"/>
    </xf>
    <xf numFmtId="181" fontId="6" fillId="0" borderId="33" xfId="0" applyNumberFormat="1" applyFont="1" applyFill="1" applyBorder="1" applyAlignment="1">
      <alignment horizontal="left" vertical="center"/>
    </xf>
    <xf numFmtId="181" fontId="6" fillId="0" borderId="34" xfId="0" applyNumberFormat="1" applyFont="1" applyFill="1" applyBorder="1" applyAlignment="1">
      <alignment horizontal="left" vertical="center"/>
    </xf>
    <xf numFmtId="183" fontId="6" fillId="0" borderId="5" xfId="0" applyNumberFormat="1" applyFont="1" applyFill="1" applyBorder="1" applyAlignment="1">
      <alignment horizontal="right" vertical="center"/>
    </xf>
    <xf numFmtId="0" fontId="17" fillId="0" borderId="3" xfId="0" applyFont="1" applyFill="1" applyBorder="1" applyAlignment="1">
      <alignment vertical="center"/>
    </xf>
    <xf numFmtId="0" fontId="17" fillId="0" borderId="15" xfId="0" applyFont="1" applyFill="1" applyBorder="1" applyAlignment="1">
      <alignment vertical="center"/>
    </xf>
    <xf numFmtId="0" fontId="6" fillId="0" borderId="6" xfId="2" applyFont="1" applyFill="1" applyBorder="1" applyAlignment="1">
      <alignment horizontal="left" vertical="center"/>
    </xf>
    <xf numFmtId="0" fontId="6" fillId="0" borderId="6" xfId="2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left" vertical="center"/>
    </xf>
    <xf numFmtId="182" fontId="6" fillId="0" borderId="6" xfId="0" applyNumberFormat="1" applyFont="1" applyFill="1" applyBorder="1" applyAlignment="1">
      <alignment horizontal="right" vertical="center"/>
    </xf>
    <xf numFmtId="178" fontId="6" fillId="0" borderId="6" xfId="0" applyNumberFormat="1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 wrapText="1"/>
    </xf>
    <xf numFmtId="181" fontId="6" fillId="0" borderId="23" xfId="0" applyNumberFormat="1" applyFont="1" applyFill="1" applyBorder="1" applyAlignment="1">
      <alignment horizontal="left" vertical="center"/>
    </xf>
    <xf numFmtId="181" fontId="6" fillId="0" borderId="24" xfId="0" applyNumberFormat="1" applyFont="1" applyFill="1" applyBorder="1" applyAlignment="1">
      <alignment horizontal="left" vertical="center"/>
    </xf>
    <xf numFmtId="183" fontId="6" fillId="0" borderId="6" xfId="0" applyNumberFormat="1" applyFont="1" applyFill="1" applyBorder="1" applyAlignment="1">
      <alignment horizontal="right" vertical="center"/>
    </xf>
    <xf numFmtId="182" fontId="6" fillId="0" borderId="9" xfId="0" applyNumberFormat="1" applyFont="1" applyFill="1" applyBorder="1" applyAlignment="1">
      <alignment horizontal="right" vertical="center"/>
    </xf>
    <xf numFmtId="20" fontId="6" fillId="0" borderId="6" xfId="2" applyNumberFormat="1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177" fontId="6" fillId="0" borderId="4" xfId="5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182" fontId="6" fillId="0" borderId="1" xfId="0" applyNumberFormat="1" applyFont="1" applyFill="1" applyBorder="1" applyAlignment="1">
      <alignment horizontal="right" vertical="center"/>
    </xf>
    <xf numFmtId="177" fontId="6" fillId="0" borderId="5" xfId="5" applyNumberFormat="1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right" vertical="center"/>
    </xf>
    <xf numFmtId="0" fontId="6" fillId="0" borderId="6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center" vertical="center"/>
    </xf>
    <xf numFmtId="0" fontId="6" fillId="0" borderId="6" xfId="4" applyFont="1" applyFill="1" applyBorder="1" applyAlignment="1">
      <alignment horizontal="left" vertical="center"/>
    </xf>
    <xf numFmtId="177" fontId="6" fillId="0" borderId="6" xfId="4" applyNumberFormat="1" applyFont="1" applyFill="1" applyBorder="1" applyAlignment="1">
      <alignment horizontal="left" vertical="center"/>
    </xf>
    <xf numFmtId="0" fontId="15" fillId="0" borderId="2" xfId="0" applyFont="1" applyFill="1" applyBorder="1">
      <alignment vertical="center"/>
    </xf>
    <xf numFmtId="178" fontId="15" fillId="0" borderId="6" xfId="7" applyNumberFormat="1" applyFont="1" applyFill="1" applyBorder="1" applyAlignment="1">
      <alignment horizontal="left" vertical="center"/>
    </xf>
    <xf numFmtId="0" fontId="15" fillId="0" borderId="2" xfId="7" applyFont="1" applyFill="1" applyBorder="1">
      <alignment vertical="center"/>
    </xf>
    <xf numFmtId="0" fontId="15" fillId="0" borderId="6" xfId="7" applyNumberFormat="1" applyFont="1" applyFill="1" applyBorder="1" applyAlignment="1">
      <alignment horizontal="left" vertical="center"/>
    </xf>
    <xf numFmtId="3" fontId="6" fillId="0" borderId="6" xfId="0" applyNumberFormat="1" applyFont="1" applyFill="1" applyBorder="1" applyAlignment="1">
      <alignment horizontal="left" vertical="center" wrapText="1"/>
    </xf>
    <xf numFmtId="181" fontId="6" fillId="0" borderId="19" xfId="0" applyNumberFormat="1" applyFont="1" applyFill="1" applyBorder="1" applyAlignment="1">
      <alignment horizontal="left" vertical="center"/>
    </xf>
    <xf numFmtId="181" fontId="6" fillId="0" borderId="30" xfId="0" applyNumberFormat="1" applyFont="1" applyFill="1" applyBorder="1" applyAlignment="1">
      <alignment vertical="center"/>
    </xf>
    <xf numFmtId="20" fontId="6" fillId="0" borderId="6" xfId="2" applyNumberFormat="1" applyFont="1" applyFill="1" applyBorder="1" applyAlignment="1">
      <alignment horizontal="center" vertical="center"/>
    </xf>
    <xf numFmtId="20" fontId="6" fillId="0" borderId="6" xfId="0" applyNumberFormat="1" applyFont="1" applyFill="1" applyBorder="1" applyAlignment="1">
      <alignment horizontal="left" vertical="center"/>
    </xf>
    <xf numFmtId="183" fontId="6" fillId="0" borderId="1" xfId="0" applyNumberFormat="1" applyFont="1" applyFill="1" applyBorder="1" applyAlignment="1">
      <alignment horizontal="right" vertical="center"/>
    </xf>
    <xf numFmtId="176" fontId="6" fillId="0" borderId="6" xfId="0" applyNumberFormat="1" applyFont="1" applyFill="1" applyBorder="1" applyAlignment="1">
      <alignment horizontal="right" vertical="center"/>
    </xf>
    <xf numFmtId="176" fontId="6" fillId="0" borderId="6" xfId="0" applyNumberFormat="1" applyFont="1" applyFill="1" applyBorder="1" applyAlignment="1">
      <alignment horizontal="left" vertical="center"/>
    </xf>
    <xf numFmtId="181" fontId="6" fillId="0" borderId="29" xfId="0" applyNumberFormat="1" applyFont="1" applyFill="1" applyBorder="1" applyAlignment="1">
      <alignment vertical="center"/>
    </xf>
    <xf numFmtId="182" fontId="6" fillId="0" borderId="14" xfId="0" applyNumberFormat="1" applyFont="1" applyFill="1" applyBorder="1" applyAlignment="1">
      <alignment horizontal="right" vertical="center"/>
    </xf>
    <xf numFmtId="182" fontId="6" fillId="0" borderId="6" xfId="0" applyNumberFormat="1" applyFont="1" applyFill="1" applyBorder="1" applyAlignment="1">
      <alignment horizontal="left" vertical="center"/>
    </xf>
    <xf numFmtId="182" fontId="6" fillId="0" borderId="9" xfId="0" applyNumberFormat="1" applyFont="1" applyFill="1" applyBorder="1" applyAlignment="1">
      <alignment horizontal="left" vertical="center"/>
    </xf>
    <xf numFmtId="38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left" vertical="center" wrapText="1"/>
    </xf>
    <xf numFmtId="0" fontId="6" fillId="0" borderId="0" xfId="2" applyFont="1" applyFill="1" applyAlignment="1">
      <alignment horizontal="right" vertical="center"/>
    </xf>
    <xf numFmtId="176" fontId="6" fillId="0" borderId="0" xfId="0" applyNumberFormat="1" applyFont="1" applyFill="1" applyAlignment="1">
      <alignment horizontal="center" vertical="center"/>
    </xf>
    <xf numFmtId="182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178" fontId="6" fillId="0" borderId="0" xfId="0" applyNumberFormat="1" applyFont="1" applyFill="1" applyAlignment="1">
      <alignment horizontal="left" vertical="center"/>
    </xf>
    <xf numFmtId="181" fontId="6" fillId="0" borderId="0" xfId="0" applyNumberFormat="1" applyFont="1" applyFill="1" applyAlignment="1">
      <alignment horizontal="left" vertical="center"/>
    </xf>
    <xf numFmtId="183" fontId="6" fillId="0" borderId="0" xfId="0" applyNumberFormat="1" applyFont="1" applyFill="1" applyAlignment="1">
      <alignment horizontal="right" vertical="center"/>
    </xf>
    <xf numFmtId="182" fontId="6" fillId="0" borderId="0" xfId="0" applyNumberFormat="1" applyFont="1" applyFill="1" applyBorder="1" applyAlignment="1">
      <alignment horizontal="right" vertical="center"/>
    </xf>
    <xf numFmtId="182" fontId="6" fillId="0" borderId="0" xfId="0" applyNumberFormat="1" applyFont="1" applyFill="1" applyAlignment="1">
      <alignment vertical="center"/>
    </xf>
    <xf numFmtId="38" fontId="6" fillId="0" borderId="0" xfId="0" applyNumberFormat="1" applyFont="1" applyFill="1" applyAlignment="1">
      <alignment horizontal="left" vertical="center"/>
    </xf>
    <xf numFmtId="38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38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177" fontId="6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6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vertical="center"/>
    </xf>
    <xf numFmtId="181" fontId="6" fillId="0" borderId="25" xfId="0" applyNumberFormat="1" applyFont="1" applyFill="1" applyBorder="1" applyAlignment="1">
      <alignment horizontal="left" vertical="center"/>
    </xf>
    <xf numFmtId="181" fontId="6" fillId="0" borderId="26" xfId="0" applyNumberFormat="1" applyFont="1" applyFill="1" applyBorder="1" applyAlignment="1">
      <alignment horizontal="left" vertical="center"/>
    </xf>
    <xf numFmtId="183" fontId="6" fillId="0" borderId="1" xfId="0" applyNumberFormat="1" applyFont="1" applyFill="1" applyBorder="1" applyAlignment="1">
      <alignment vertical="center"/>
    </xf>
    <xf numFmtId="182" fontId="6" fillId="0" borderId="35" xfId="0" applyNumberFormat="1" applyFont="1" applyFill="1" applyBorder="1" applyAlignment="1">
      <alignment horizontal="right" vertical="center"/>
    </xf>
    <xf numFmtId="0" fontId="6" fillId="0" borderId="3" xfId="2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left" vertical="center"/>
    </xf>
    <xf numFmtId="0" fontId="17" fillId="0" borderId="32" xfId="0" applyFont="1" applyFill="1" applyBorder="1" applyAlignment="1">
      <alignment horizontal="left" vertical="center"/>
    </xf>
    <xf numFmtId="182" fontId="6" fillId="0" borderId="36" xfId="0" applyNumberFormat="1" applyFont="1" applyFill="1" applyBorder="1" applyAlignment="1">
      <alignment horizontal="right" vertical="center"/>
    </xf>
    <xf numFmtId="0" fontId="6" fillId="0" borderId="36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 wrapText="1"/>
    </xf>
    <xf numFmtId="0" fontId="10" fillId="0" borderId="0" xfId="2" applyFont="1" applyFill="1" applyAlignment="1">
      <alignment horizontal="left" vertical="center" indent="10"/>
    </xf>
    <xf numFmtId="0" fontId="10" fillId="0" borderId="0" xfId="2" applyFont="1" applyFill="1" applyAlignment="1">
      <alignment horizontal="left" vertical="center"/>
    </xf>
    <xf numFmtId="0" fontId="10" fillId="0" borderId="0" xfId="2" applyFont="1" applyFill="1" applyAlignment="1">
      <alignment horizontal="center" vertical="center"/>
    </xf>
    <xf numFmtId="176" fontId="10" fillId="0" borderId="0" xfId="2" applyNumberFormat="1" applyFont="1" applyFill="1" applyAlignment="1">
      <alignment horizontal="left" vertical="center"/>
    </xf>
    <xf numFmtId="182" fontId="10" fillId="0" borderId="0" xfId="2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82" fontId="10" fillId="0" borderId="0" xfId="0" applyNumberFormat="1" applyFont="1" applyFill="1" applyAlignment="1">
      <alignment horizontal="center" vertical="center"/>
    </xf>
    <xf numFmtId="0" fontId="10" fillId="0" borderId="6" xfId="2" applyFont="1" applyFill="1" applyBorder="1" applyAlignment="1">
      <alignment horizontal="left" vertical="center" indent="10"/>
    </xf>
    <xf numFmtId="0" fontId="10" fillId="0" borderId="6" xfId="2" applyFont="1" applyFill="1" applyBorder="1" applyAlignment="1">
      <alignment vertical="center"/>
    </xf>
    <xf numFmtId="0" fontId="10" fillId="0" borderId="28" xfId="2" applyFont="1" applyFill="1" applyBorder="1" applyAlignment="1">
      <alignment horizontal="center" vertical="center"/>
    </xf>
    <xf numFmtId="182" fontId="10" fillId="0" borderId="6" xfId="2" applyNumberFormat="1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</cellXfs>
  <cellStyles count="9">
    <cellStyle name="スタイル 1" xfId="8" xr:uid="{D6C8AA6F-443D-4148-8BBD-E502FBEBA4A6}"/>
    <cellStyle name="ハイパーリンク" xfId="7" builtinId="8"/>
    <cellStyle name="桁区切り" xfId="1" builtinId="6"/>
    <cellStyle name="桁区切り 3" xfId="6" xr:uid="{12DBC891-A165-47FE-9A07-6A8040139B71}"/>
    <cellStyle name="桁区切り 4" xfId="3" xr:uid="{E9A4BAB9-4C1B-4900-8C5D-9A3715B53372}"/>
    <cellStyle name="標準" xfId="0" builtinId="0"/>
    <cellStyle name="標準 2 2" xfId="2" xr:uid="{F2DC2652-BBBD-4E4F-8191-E8230EFF603C}"/>
    <cellStyle name="標準 3" xfId="5" xr:uid="{1D547DA3-DBED-43D0-84C2-32550BD47A19}"/>
    <cellStyle name="標準 4" xfId="4" xr:uid="{822F41BD-B315-445D-B711-F0138745D241}"/>
  </cellStyles>
  <dxfs count="1">
    <dxf>
      <font>
        <b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sho@riko.teikyo-u.ac.jp" TargetMode="External"/><Relationship Id="rId2" Type="http://schemas.openxmlformats.org/officeDocument/2006/relationships/hyperlink" Target="mailto:lib@iuhw.ac.jp" TargetMode="External"/><Relationship Id="rId1" Type="http://schemas.openxmlformats.org/officeDocument/2006/relationships/hyperlink" Target="mailto:sukalib@kyowa-u.ac.jp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43BA-A37B-4AD7-A7AF-5B9DCE727C42}">
  <dimension ref="A1:CZ49"/>
  <sheetViews>
    <sheetView showGridLines="0" tabSelected="1" view="pageBreakPreview" zoomScaleNormal="80" zoomScaleSheetLayoutView="100" zoomScalePageLayoutView="70" workbookViewId="0">
      <pane xSplit="1" ySplit="8" topLeftCell="BP9" activePane="bottomRight" state="frozen"/>
      <selection activeCell="A33" sqref="A33"/>
      <selection pane="topRight" activeCell="A33" sqref="A33"/>
      <selection pane="bottomLeft" activeCell="A33" sqref="A33"/>
      <selection pane="bottomRight" activeCell="A2" sqref="A2"/>
    </sheetView>
  </sheetViews>
  <sheetFormatPr defaultColWidth="39.08203125" defaultRowHeight="16"/>
  <cols>
    <col min="1" max="1" width="30.08203125" style="97" customWidth="1"/>
    <col min="2" max="2" width="17.6640625" style="97" customWidth="1"/>
    <col min="3" max="3" width="33.58203125" style="97" customWidth="1"/>
    <col min="4" max="4" width="18.5" style="97" customWidth="1"/>
    <col min="5" max="5" width="18.5" style="4" customWidth="1"/>
    <col min="6" max="6" width="42.58203125" style="224" bestFit="1" customWidth="1"/>
    <col min="7" max="7" width="17.58203125" style="224" customWidth="1"/>
    <col min="8" max="8" width="15.58203125" style="255" customWidth="1"/>
    <col min="9" max="9" width="15.58203125" style="224" customWidth="1"/>
    <col min="10" max="10" width="52.6640625" style="224" customWidth="1"/>
    <col min="11" max="11" width="37.58203125" style="224" customWidth="1"/>
    <col min="12" max="12" width="90.58203125" style="224" customWidth="1"/>
    <col min="13" max="13" width="93.1640625" style="224" customWidth="1"/>
    <col min="14" max="14" width="10.33203125" style="224" bestFit="1" customWidth="1"/>
    <col min="15" max="15" width="14" style="224" customWidth="1"/>
    <col min="16" max="16" width="5.08203125" style="224" customWidth="1"/>
    <col min="17" max="29" width="4.58203125" style="224" customWidth="1"/>
    <col min="30" max="30" width="5.08203125" style="224" customWidth="1"/>
    <col min="31" max="31" width="18.08203125" style="224" customWidth="1"/>
    <col min="32" max="35" width="18.08203125" style="4" customWidth="1"/>
    <col min="36" max="36" width="7.9140625" style="4" bestFit="1" customWidth="1"/>
    <col min="37" max="37" width="8.25" style="4" bestFit="1" customWidth="1"/>
    <col min="38" max="43" width="12.58203125" style="4" customWidth="1"/>
    <col min="44" max="51" width="6.58203125" style="4" customWidth="1"/>
    <col min="52" max="53" width="6.58203125" style="224" customWidth="1"/>
    <col min="54" max="57" width="6.58203125" style="4" customWidth="1"/>
    <col min="58" max="59" width="10.5" style="224" customWidth="1"/>
    <col min="60" max="60" width="13.08203125" style="4" customWidth="1"/>
    <col min="61" max="66" width="9.58203125" style="224" customWidth="1"/>
    <col min="67" max="67" width="7.08203125" style="224" customWidth="1"/>
    <col min="68" max="68" width="43.83203125" style="224" customWidth="1"/>
    <col min="69" max="69" width="42.1640625" style="224" customWidth="1"/>
    <col min="70" max="70" width="8.58203125" style="224" bestFit="1" customWidth="1"/>
    <col min="71" max="71" width="7" style="224" bestFit="1" customWidth="1"/>
    <col min="72" max="81" width="7.58203125" style="224" customWidth="1"/>
    <col min="82" max="82" width="12.33203125" style="224" customWidth="1"/>
    <col min="83" max="83" width="7.83203125" style="232" customWidth="1"/>
    <col min="84" max="84" width="5.08203125" style="232" customWidth="1"/>
    <col min="85" max="85" width="9.5" style="232" bestFit="1" customWidth="1"/>
    <col min="86" max="88" width="6.5" style="224" customWidth="1"/>
    <col min="89" max="92" width="3.58203125" style="224" customWidth="1"/>
    <col min="93" max="94" width="6.5" style="224" customWidth="1"/>
    <col min="95" max="95" width="10.83203125" style="224" bestFit="1" customWidth="1"/>
    <col min="96" max="96" width="6.33203125" style="224" bestFit="1" customWidth="1"/>
    <col min="97" max="97" width="17.9140625" style="224" customWidth="1"/>
    <col min="98" max="98" width="39.58203125" style="232" customWidth="1"/>
    <col min="99" max="99" width="7.9140625" style="258" bestFit="1" customWidth="1"/>
    <col min="100" max="100" width="20.9140625" style="258" bestFit="1" customWidth="1"/>
    <col min="101" max="104" width="22.58203125" style="224" customWidth="1"/>
    <col min="105" max="112" width="10.08203125" style="97" customWidth="1"/>
    <col min="113" max="16384" width="39.08203125" style="97"/>
  </cols>
  <sheetData>
    <row r="1" spans="1:104" s="69" customFormat="1" hidden="1">
      <c r="A1" s="66"/>
      <c r="B1" s="67">
        <v>2</v>
      </c>
      <c r="C1" s="68">
        <v>3</v>
      </c>
      <c r="D1" s="67">
        <v>4</v>
      </c>
      <c r="E1" s="68">
        <v>5</v>
      </c>
      <c r="F1" s="67">
        <v>6</v>
      </c>
      <c r="G1" s="68">
        <v>7</v>
      </c>
      <c r="H1" s="67">
        <v>8</v>
      </c>
      <c r="I1" s="68">
        <v>9</v>
      </c>
      <c r="J1" s="67">
        <v>10</v>
      </c>
      <c r="K1" s="68">
        <v>11</v>
      </c>
      <c r="L1" s="67">
        <v>12</v>
      </c>
      <c r="M1" s="68">
        <v>13</v>
      </c>
      <c r="N1" s="67">
        <v>14</v>
      </c>
      <c r="O1" s="68">
        <v>15</v>
      </c>
      <c r="P1" s="67">
        <v>16</v>
      </c>
      <c r="Q1" s="68">
        <v>17</v>
      </c>
      <c r="R1" s="67">
        <v>18</v>
      </c>
      <c r="S1" s="68">
        <v>19</v>
      </c>
      <c r="T1" s="67">
        <v>20</v>
      </c>
      <c r="U1" s="68">
        <v>21</v>
      </c>
      <c r="V1" s="67">
        <v>22</v>
      </c>
      <c r="W1" s="68">
        <v>23</v>
      </c>
      <c r="X1" s="67">
        <v>24</v>
      </c>
      <c r="Y1" s="68">
        <v>25</v>
      </c>
      <c r="Z1" s="67">
        <v>26</v>
      </c>
      <c r="AA1" s="68">
        <v>27</v>
      </c>
      <c r="AB1" s="67">
        <v>28</v>
      </c>
      <c r="AC1" s="68">
        <v>29</v>
      </c>
      <c r="AD1" s="67">
        <v>30</v>
      </c>
      <c r="AE1" s="68">
        <v>31</v>
      </c>
      <c r="AF1" s="67">
        <v>32</v>
      </c>
      <c r="AG1" s="68">
        <v>33</v>
      </c>
      <c r="AH1" s="67">
        <v>34</v>
      </c>
      <c r="AI1" s="68">
        <v>35</v>
      </c>
      <c r="AJ1" s="68"/>
      <c r="AK1" s="68">
        <v>36</v>
      </c>
      <c r="AL1" s="67">
        <v>37</v>
      </c>
      <c r="AM1" s="68">
        <v>38</v>
      </c>
      <c r="AN1" s="67">
        <v>39</v>
      </c>
      <c r="AO1" s="68">
        <v>40</v>
      </c>
      <c r="AP1" s="67">
        <v>41</v>
      </c>
      <c r="AQ1" s="68">
        <v>42</v>
      </c>
      <c r="AR1" s="67">
        <v>43</v>
      </c>
      <c r="AS1" s="68">
        <v>44</v>
      </c>
      <c r="AT1" s="67">
        <v>45</v>
      </c>
      <c r="AU1" s="68">
        <v>46</v>
      </c>
      <c r="AV1" s="67">
        <v>47</v>
      </c>
      <c r="AW1" s="68">
        <v>48</v>
      </c>
      <c r="AX1" s="67">
        <v>49</v>
      </c>
      <c r="AY1" s="68">
        <v>50</v>
      </c>
      <c r="AZ1" s="67">
        <v>51</v>
      </c>
      <c r="BA1" s="68">
        <v>52</v>
      </c>
      <c r="BB1" s="67">
        <v>53</v>
      </c>
      <c r="BC1" s="68">
        <v>54</v>
      </c>
      <c r="BD1" s="67">
        <v>55</v>
      </c>
      <c r="BE1" s="68">
        <v>56</v>
      </c>
      <c r="BF1" s="67">
        <v>57</v>
      </c>
      <c r="BG1" s="68">
        <v>58</v>
      </c>
      <c r="BH1" s="67">
        <v>59</v>
      </c>
      <c r="BI1" s="68">
        <v>60</v>
      </c>
      <c r="BJ1" s="67">
        <v>61</v>
      </c>
      <c r="BK1" s="68">
        <v>62</v>
      </c>
      <c r="BL1" s="67">
        <v>63</v>
      </c>
      <c r="BM1" s="68">
        <v>64</v>
      </c>
      <c r="BN1" s="67">
        <v>65</v>
      </c>
      <c r="BO1" s="68">
        <v>66</v>
      </c>
      <c r="BP1" s="67">
        <v>67</v>
      </c>
      <c r="BQ1" s="68">
        <v>68</v>
      </c>
      <c r="BR1" s="68"/>
      <c r="BS1" s="68">
        <v>69</v>
      </c>
      <c r="BT1" s="67">
        <v>70</v>
      </c>
      <c r="BU1" s="68">
        <v>71</v>
      </c>
      <c r="BV1" s="67">
        <v>72</v>
      </c>
      <c r="BW1" s="68">
        <v>73</v>
      </c>
      <c r="BX1" s="67">
        <v>74</v>
      </c>
      <c r="BY1" s="68">
        <v>75</v>
      </c>
      <c r="BZ1" s="67">
        <v>76</v>
      </c>
      <c r="CA1" s="68">
        <v>77</v>
      </c>
      <c r="CB1" s="67">
        <v>78</v>
      </c>
      <c r="CC1" s="68">
        <v>79</v>
      </c>
      <c r="CD1" s="67">
        <v>80</v>
      </c>
      <c r="CE1" s="68">
        <v>81</v>
      </c>
      <c r="CF1" s="67">
        <v>82</v>
      </c>
      <c r="CG1" s="68">
        <v>83</v>
      </c>
      <c r="CH1" s="68">
        <v>89</v>
      </c>
      <c r="CI1" s="67">
        <v>90</v>
      </c>
      <c r="CJ1" s="68">
        <v>91</v>
      </c>
      <c r="CK1" s="67">
        <v>92</v>
      </c>
      <c r="CL1" s="68">
        <v>93</v>
      </c>
      <c r="CM1" s="67">
        <v>94</v>
      </c>
      <c r="CN1" s="68">
        <v>95</v>
      </c>
      <c r="CO1" s="67">
        <v>96</v>
      </c>
      <c r="CP1" s="68">
        <v>97</v>
      </c>
      <c r="CQ1" s="67">
        <v>98</v>
      </c>
      <c r="CR1" s="67">
        <v>84</v>
      </c>
      <c r="CS1" s="68">
        <v>85</v>
      </c>
      <c r="CT1" s="67">
        <v>86</v>
      </c>
      <c r="CU1" s="68">
        <v>87</v>
      </c>
      <c r="CV1" s="67">
        <v>88</v>
      </c>
      <c r="CW1" s="68">
        <v>99</v>
      </c>
      <c r="CX1" s="67">
        <v>100</v>
      </c>
      <c r="CY1" s="68">
        <v>101</v>
      </c>
      <c r="CZ1" s="67">
        <v>102</v>
      </c>
    </row>
    <row r="2" spans="1:104" s="38" customFormat="1" ht="30" customHeight="1">
      <c r="A2" s="70"/>
      <c r="B2" s="70" t="s">
        <v>429</v>
      </c>
      <c r="C2" s="70"/>
      <c r="F2" s="70" t="s">
        <v>430</v>
      </c>
      <c r="J2" s="70" t="s">
        <v>431</v>
      </c>
      <c r="L2" s="38" t="s">
        <v>432</v>
      </c>
      <c r="M2" s="38" t="s">
        <v>433</v>
      </c>
      <c r="N2" s="70" t="s">
        <v>434</v>
      </c>
      <c r="O2" s="70"/>
      <c r="P2" s="70"/>
      <c r="Q2" s="70"/>
      <c r="R2" s="70"/>
      <c r="U2" s="70"/>
      <c r="V2" s="70"/>
      <c r="X2" s="71"/>
      <c r="AE2" s="38" t="s">
        <v>435</v>
      </c>
      <c r="AF2" s="70"/>
      <c r="AG2" s="70"/>
      <c r="AH2" s="61"/>
      <c r="AI2" s="61"/>
      <c r="AJ2" s="38" t="s">
        <v>383</v>
      </c>
      <c r="AK2" s="70"/>
      <c r="AL2" s="72"/>
      <c r="AM2" s="70"/>
      <c r="AP2" s="70"/>
      <c r="AQ2" s="70"/>
      <c r="AR2" s="38" t="s">
        <v>384</v>
      </c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 t="s">
        <v>436</v>
      </c>
      <c r="BG2" s="70"/>
      <c r="BO2" s="70" t="s">
        <v>437</v>
      </c>
      <c r="BP2" s="70"/>
      <c r="BQ2" s="51"/>
      <c r="BR2" s="70" t="s">
        <v>438</v>
      </c>
      <c r="BS2" s="70"/>
      <c r="BU2" s="70"/>
      <c r="BV2" s="70"/>
      <c r="BW2" s="70"/>
      <c r="BX2" s="70"/>
      <c r="BY2" s="70"/>
      <c r="BZ2" s="70"/>
      <c r="CA2" s="70"/>
      <c r="CB2" s="70"/>
      <c r="CD2" s="70" t="s">
        <v>439</v>
      </c>
      <c r="CE2" s="72"/>
      <c r="CF2" s="72"/>
      <c r="CG2" s="72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70" t="s">
        <v>440</v>
      </c>
      <c r="CT2" s="44"/>
      <c r="CU2" s="73"/>
      <c r="CV2" s="73"/>
      <c r="CW2" s="70" t="s">
        <v>441</v>
      </c>
      <c r="CX2" s="70"/>
      <c r="CY2" s="70"/>
      <c r="CZ2" s="70"/>
    </row>
    <row r="3" spans="1:104" ht="15" customHeight="1">
      <c r="A3" s="74"/>
      <c r="B3" s="74"/>
      <c r="C3" s="74"/>
      <c r="D3" s="74"/>
      <c r="E3" s="74"/>
      <c r="F3" s="75"/>
      <c r="G3" s="74"/>
      <c r="H3" s="75"/>
      <c r="I3" s="74"/>
      <c r="J3" s="76"/>
      <c r="K3" s="76"/>
      <c r="L3" s="74"/>
      <c r="M3" s="74"/>
      <c r="N3" s="77"/>
      <c r="O3" s="78"/>
      <c r="P3" s="79" t="s">
        <v>134</v>
      </c>
      <c r="Q3" s="80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2"/>
      <c r="AE3" s="79" t="s">
        <v>142</v>
      </c>
      <c r="AF3" s="81"/>
      <c r="AG3" s="81"/>
      <c r="AH3" s="81"/>
      <c r="AI3" s="83"/>
      <c r="AJ3" s="84" t="s">
        <v>148</v>
      </c>
      <c r="AK3" s="85"/>
      <c r="AL3" s="86"/>
      <c r="AM3" s="83"/>
      <c r="AN3" s="75"/>
      <c r="AO3" s="79"/>
      <c r="AP3" s="82"/>
      <c r="AQ3" s="75"/>
      <c r="AR3" s="87" t="s">
        <v>379</v>
      </c>
      <c r="AS3" s="88"/>
      <c r="AT3" s="87" t="s">
        <v>380</v>
      </c>
      <c r="AU3" s="88"/>
      <c r="AV3" s="89" t="s">
        <v>427</v>
      </c>
      <c r="AW3" s="90"/>
      <c r="AX3" s="90"/>
      <c r="AY3" s="90"/>
      <c r="AZ3" s="90"/>
      <c r="BA3" s="90"/>
      <c r="BB3" s="90"/>
      <c r="BC3" s="90"/>
      <c r="BD3" s="78"/>
      <c r="BE3" s="75"/>
      <c r="BF3" s="89"/>
      <c r="BG3" s="86"/>
      <c r="BH3" s="75"/>
      <c r="BI3" s="79"/>
      <c r="BJ3" s="86"/>
      <c r="BK3" s="86"/>
      <c r="BL3" s="79"/>
      <c r="BM3" s="86"/>
      <c r="BN3" s="91"/>
      <c r="BO3" s="92"/>
      <c r="BP3" s="92"/>
      <c r="BQ3" s="92"/>
      <c r="BR3" s="89" t="s">
        <v>378</v>
      </c>
      <c r="BS3" s="91"/>
      <c r="BT3" s="79"/>
      <c r="BU3" s="80"/>
      <c r="BV3" s="80"/>
      <c r="BW3" s="80"/>
      <c r="BX3" s="80"/>
      <c r="BY3" s="80"/>
      <c r="BZ3" s="80"/>
      <c r="CA3" s="80"/>
      <c r="CB3" s="80"/>
      <c r="CC3" s="82"/>
      <c r="CD3" s="92" t="s">
        <v>175</v>
      </c>
      <c r="CE3" s="93" t="s">
        <v>231</v>
      </c>
      <c r="CF3" s="94"/>
      <c r="CG3" s="92" t="s">
        <v>176</v>
      </c>
      <c r="CH3" s="77"/>
      <c r="CI3" s="90"/>
      <c r="CJ3" s="90"/>
      <c r="CK3" s="90"/>
      <c r="CL3" s="90"/>
      <c r="CM3" s="90"/>
      <c r="CN3" s="90"/>
      <c r="CO3" s="90"/>
      <c r="CP3" s="90"/>
      <c r="CQ3" s="91"/>
      <c r="CR3" s="79"/>
      <c r="CS3" s="80"/>
      <c r="CT3" s="90"/>
      <c r="CU3" s="95"/>
      <c r="CV3" s="96"/>
      <c r="CW3" s="74"/>
      <c r="CX3" s="92"/>
      <c r="CY3" s="92"/>
      <c r="CZ3" s="92"/>
    </row>
    <row r="4" spans="1:104" ht="15" customHeight="1">
      <c r="A4" s="98" t="s">
        <v>0</v>
      </c>
      <c r="B4" s="98" t="s">
        <v>1</v>
      </c>
      <c r="C4" s="98" t="s">
        <v>2</v>
      </c>
      <c r="D4" s="98" t="s">
        <v>3</v>
      </c>
      <c r="E4" s="98" t="s">
        <v>4</v>
      </c>
      <c r="F4" s="99" t="s">
        <v>96</v>
      </c>
      <c r="G4" s="99" t="s">
        <v>97</v>
      </c>
      <c r="H4" s="98" t="s">
        <v>98</v>
      </c>
      <c r="I4" s="98" t="s">
        <v>246</v>
      </c>
      <c r="J4" s="100" t="s">
        <v>102</v>
      </c>
      <c r="K4" s="100" t="s">
        <v>103</v>
      </c>
      <c r="L4" s="98" t="s">
        <v>130</v>
      </c>
      <c r="M4" s="101" t="s">
        <v>133</v>
      </c>
      <c r="N4" s="102" t="s">
        <v>207</v>
      </c>
      <c r="O4" s="103"/>
      <c r="P4" s="104" t="s">
        <v>259</v>
      </c>
      <c r="Q4" s="105"/>
      <c r="R4" s="79" t="s">
        <v>135</v>
      </c>
      <c r="S4" s="81"/>
      <c r="T4" s="81"/>
      <c r="U4" s="80"/>
      <c r="V4" s="80"/>
      <c r="W4" s="80"/>
      <c r="X4" s="79" t="s">
        <v>136</v>
      </c>
      <c r="Y4" s="81"/>
      <c r="Z4" s="81"/>
      <c r="AA4" s="106"/>
      <c r="AB4" s="80"/>
      <c r="AC4" s="80"/>
      <c r="AD4" s="92" t="s">
        <v>135</v>
      </c>
      <c r="AE4" s="104"/>
      <c r="AF4" s="79" t="s">
        <v>143</v>
      </c>
      <c r="AG4" s="90"/>
      <c r="AH4" s="90"/>
      <c r="AI4" s="82"/>
      <c r="AJ4" s="107"/>
      <c r="AK4" s="108"/>
      <c r="AL4" s="109"/>
      <c r="AM4" s="92" t="s">
        <v>149</v>
      </c>
      <c r="AN4" s="98" t="s">
        <v>150</v>
      </c>
      <c r="AO4" s="110" t="s">
        <v>151</v>
      </c>
      <c r="AP4" s="111"/>
      <c r="AQ4" s="98" t="s">
        <v>152</v>
      </c>
      <c r="AR4" s="112" t="s">
        <v>381</v>
      </c>
      <c r="AS4" s="113"/>
      <c r="AT4" s="112" t="s">
        <v>381</v>
      </c>
      <c r="AU4" s="113"/>
      <c r="AV4" s="114"/>
      <c r="AW4" s="115"/>
      <c r="AX4" s="115"/>
      <c r="AY4" s="115"/>
      <c r="AZ4" s="115"/>
      <c r="BA4" s="115"/>
      <c r="BB4" s="115"/>
      <c r="BC4" s="115"/>
      <c r="BD4" s="116"/>
      <c r="BE4" s="98" t="s">
        <v>157</v>
      </c>
      <c r="BF4" s="102" t="s">
        <v>442</v>
      </c>
      <c r="BG4" s="103"/>
      <c r="BH4" s="98" t="s">
        <v>144</v>
      </c>
      <c r="BI4" s="104" t="s">
        <v>443</v>
      </c>
      <c r="BJ4" s="109"/>
      <c r="BK4" s="109"/>
      <c r="BL4" s="104" t="s">
        <v>244</v>
      </c>
      <c r="BM4" s="109"/>
      <c r="BN4" s="105"/>
      <c r="BO4" s="98" t="s">
        <v>170</v>
      </c>
      <c r="BP4" s="98" t="s">
        <v>444</v>
      </c>
      <c r="BQ4" s="98" t="s">
        <v>445</v>
      </c>
      <c r="BR4" s="110"/>
      <c r="BS4" s="111"/>
      <c r="BT4" s="75" t="s">
        <v>174</v>
      </c>
      <c r="BU4" s="106"/>
      <c r="BV4" s="106"/>
      <c r="BW4" s="106"/>
      <c r="BX4" s="106"/>
      <c r="BY4" s="106"/>
      <c r="BZ4" s="106"/>
      <c r="CA4" s="106"/>
      <c r="CB4" s="106"/>
      <c r="CC4" s="117"/>
      <c r="CD4" s="98" t="s">
        <v>177</v>
      </c>
      <c r="CE4" s="102" t="s">
        <v>232</v>
      </c>
      <c r="CF4" s="103"/>
      <c r="CG4" s="98" t="s">
        <v>178</v>
      </c>
      <c r="CH4" s="118" t="s">
        <v>179</v>
      </c>
      <c r="CI4" s="119"/>
      <c r="CJ4" s="119"/>
      <c r="CK4" s="119"/>
      <c r="CL4" s="119"/>
      <c r="CM4" s="119"/>
      <c r="CN4" s="119"/>
      <c r="CO4" s="115"/>
      <c r="CP4" s="115"/>
      <c r="CQ4" s="120"/>
      <c r="CR4" s="104" t="s">
        <v>238</v>
      </c>
      <c r="CS4" s="107"/>
      <c r="CT4" s="121"/>
      <c r="CU4" s="122"/>
      <c r="CV4" s="123"/>
      <c r="CW4" s="124" t="s">
        <v>241</v>
      </c>
      <c r="CX4" s="124" t="s">
        <v>242</v>
      </c>
      <c r="CY4" s="124" t="s">
        <v>242</v>
      </c>
      <c r="CZ4" s="125" t="s">
        <v>243</v>
      </c>
    </row>
    <row r="5" spans="1:104" ht="15" customHeight="1">
      <c r="A5" s="98"/>
      <c r="B5" s="98"/>
      <c r="C5" s="98"/>
      <c r="D5" s="98"/>
      <c r="E5" s="98"/>
      <c r="F5" s="99"/>
      <c r="G5" s="99" t="s">
        <v>256</v>
      </c>
      <c r="H5" s="98" t="s">
        <v>245</v>
      </c>
      <c r="I5" s="98"/>
      <c r="J5" s="100"/>
      <c r="K5" s="100"/>
      <c r="L5" s="98"/>
      <c r="M5" s="101"/>
      <c r="N5" s="110"/>
      <c r="O5" s="126"/>
      <c r="P5" s="104"/>
      <c r="Q5" s="120"/>
      <c r="R5" s="104"/>
      <c r="S5" s="127" t="s">
        <v>218</v>
      </c>
      <c r="T5" s="128"/>
      <c r="U5" s="92" t="s">
        <v>208</v>
      </c>
      <c r="V5" s="90" t="s">
        <v>211</v>
      </c>
      <c r="W5" s="92" t="s">
        <v>213</v>
      </c>
      <c r="X5" s="104"/>
      <c r="Y5" s="127" t="s">
        <v>218</v>
      </c>
      <c r="Z5" s="128"/>
      <c r="AA5" s="92" t="s">
        <v>208</v>
      </c>
      <c r="AB5" s="90" t="s">
        <v>211</v>
      </c>
      <c r="AC5" s="92" t="s">
        <v>213</v>
      </c>
      <c r="AD5" s="98" t="s">
        <v>138</v>
      </c>
      <c r="AE5" s="104"/>
      <c r="AF5" s="104"/>
      <c r="AG5" s="16"/>
      <c r="AH5" s="16"/>
      <c r="AI5" s="116"/>
      <c r="AJ5" s="121"/>
      <c r="AK5" s="108"/>
      <c r="AL5" s="109"/>
      <c r="AM5" s="98"/>
      <c r="AN5" s="98"/>
      <c r="AO5" s="110" t="s">
        <v>236</v>
      </c>
      <c r="AP5" s="92" t="s">
        <v>154</v>
      </c>
      <c r="AQ5" s="98" t="s">
        <v>236</v>
      </c>
      <c r="AR5" s="92" t="s">
        <v>220</v>
      </c>
      <c r="AS5" s="92" t="s">
        <v>221</v>
      </c>
      <c r="AT5" s="92" t="s">
        <v>220</v>
      </c>
      <c r="AU5" s="92" t="s">
        <v>221</v>
      </c>
      <c r="AV5" s="92" t="s">
        <v>223</v>
      </c>
      <c r="AW5" s="92" t="s">
        <v>158</v>
      </c>
      <c r="AX5" s="92" t="s">
        <v>227</v>
      </c>
      <c r="AY5" s="92" t="s">
        <v>228</v>
      </c>
      <c r="AZ5" s="92" t="s">
        <v>229</v>
      </c>
      <c r="BA5" s="92" t="s">
        <v>224</v>
      </c>
      <c r="BB5" s="92" t="s">
        <v>225</v>
      </c>
      <c r="BC5" s="92" t="s">
        <v>157</v>
      </c>
      <c r="BD5" s="92" t="s">
        <v>159</v>
      </c>
      <c r="BE5" s="98" t="s">
        <v>160</v>
      </c>
      <c r="BF5" s="104"/>
      <c r="BG5" s="120"/>
      <c r="BH5" s="98" t="s">
        <v>146</v>
      </c>
      <c r="BI5" s="104"/>
      <c r="BJ5" s="109"/>
      <c r="BK5" s="109"/>
      <c r="BL5" s="104"/>
      <c r="BM5" s="109"/>
      <c r="BN5" s="105"/>
      <c r="BO5" s="98" t="s">
        <v>386</v>
      </c>
      <c r="BP5" s="98"/>
      <c r="BQ5" s="98"/>
      <c r="BR5" s="110"/>
      <c r="BS5" s="111"/>
      <c r="BT5" s="129"/>
      <c r="BU5" s="92" t="s">
        <v>223</v>
      </c>
      <c r="BV5" s="92" t="s">
        <v>158</v>
      </c>
      <c r="BW5" s="92" t="s">
        <v>227</v>
      </c>
      <c r="BX5" s="92" t="s">
        <v>228</v>
      </c>
      <c r="BY5" s="92" t="s">
        <v>229</v>
      </c>
      <c r="BZ5" s="92" t="s">
        <v>224</v>
      </c>
      <c r="CA5" s="92" t="s">
        <v>225</v>
      </c>
      <c r="CB5" s="92" t="s">
        <v>157</v>
      </c>
      <c r="CC5" s="92" t="s">
        <v>159</v>
      </c>
      <c r="CD5" s="98" t="s">
        <v>180</v>
      </c>
      <c r="CE5" s="130"/>
      <c r="CF5" s="116"/>
      <c r="CG5" s="98" t="s">
        <v>181</v>
      </c>
      <c r="CH5" s="118"/>
      <c r="CI5" s="92" t="s">
        <v>182</v>
      </c>
      <c r="CJ5" s="92" t="s">
        <v>183</v>
      </c>
      <c r="CK5" s="131" t="s">
        <v>184</v>
      </c>
      <c r="CL5" s="132"/>
      <c r="CM5" s="132"/>
      <c r="CN5" s="133"/>
      <c r="CO5" s="98" t="s">
        <v>185</v>
      </c>
      <c r="CP5" s="98" t="s">
        <v>185</v>
      </c>
      <c r="CQ5" s="98" t="s">
        <v>186</v>
      </c>
      <c r="CR5" s="104"/>
      <c r="CS5" s="92" t="s">
        <v>197</v>
      </c>
      <c r="CT5" s="92" t="s">
        <v>198</v>
      </c>
      <c r="CU5" s="92" t="s">
        <v>199</v>
      </c>
      <c r="CV5" s="92" t="s">
        <v>239</v>
      </c>
      <c r="CW5" s="98" t="s">
        <v>203</v>
      </c>
      <c r="CX5" s="98" t="s">
        <v>204</v>
      </c>
      <c r="CY5" s="98" t="s">
        <v>205</v>
      </c>
      <c r="CZ5" s="98" t="s">
        <v>206</v>
      </c>
    </row>
    <row r="6" spans="1:104" ht="15" customHeight="1">
      <c r="A6" s="134"/>
      <c r="B6" s="98"/>
      <c r="C6" s="129"/>
      <c r="D6" s="129"/>
      <c r="E6" s="129"/>
      <c r="F6" s="135"/>
      <c r="G6" s="135"/>
      <c r="H6" s="98" t="s">
        <v>257</v>
      </c>
      <c r="I6" s="129"/>
      <c r="J6" s="129"/>
      <c r="K6" s="129"/>
      <c r="L6" s="98" t="s">
        <v>399</v>
      </c>
      <c r="M6" s="136"/>
      <c r="N6" s="110"/>
      <c r="O6" s="126"/>
      <c r="P6" s="129"/>
      <c r="Q6" s="121" t="s">
        <v>137</v>
      </c>
      <c r="R6" s="110"/>
      <c r="S6" s="98" t="s">
        <v>216</v>
      </c>
      <c r="T6" s="98" t="s">
        <v>137</v>
      </c>
      <c r="U6" s="98" t="s">
        <v>209</v>
      </c>
      <c r="V6" s="121" t="s">
        <v>212</v>
      </c>
      <c r="W6" s="98" t="s">
        <v>214</v>
      </c>
      <c r="X6" s="110"/>
      <c r="Y6" s="98" t="s">
        <v>216</v>
      </c>
      <c r="Z6" s="98" t="s">
        <v>137</v>
      </c>
      <c r="AA6" s="98" t="s">
        <v>209</v>
      </c>
      <c r="AB6" s="121" t="s">
        <v>212</v>
      </c>
      <c r="AC6" s="98" t="s">
        <v>214</v>
      </c>
      <c r="AD6" s="98" t="s">
        <v>219</v>
      </c>
      <c r="AE6" s="104"/>
      <c r="AF6" s="104"/>
      <c r="AG6" s="92" t="s">
        <v>145</v>
      </c>
      <c r="AH6" s="92" t="s">
        <v>247</v>
      </c>
      <c r="AI6" s="92" t="s">
        <v>72</v>
      </c>
      <c r="AJ6" s="121"/>
      <c r="AK6" s="108"/>
      <c r="AL6" s="77" t="s">
        <v>153</v>
      </c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 t="s">
        <v>161</v>
      </c>
      <c r="AY6" s="98" t="s">
        <v>161</v>
      </c>
      <c r="AZ6" s="98" t="s">
        <v>230</v>
      </c>
      <c r="BA6" s="98"/>
      <c r="BB6" s="98" t="s">
        <v>226</v>
      </c>
      <c r="BC6" s="98" t="s">
        <v>160</v>
      </c>
      <c r="BD6" s="98"/>
      <c r="BE6" s="98" t="s">
        <v>162</v>
      </c>
      <c r="BF6" s="92" t="s">
        <v>166</v>
      </c>
      <c r="BG6" s="92" t="s">
        <v>167</v>
      </c>
      <c r="BH6" s="98" t="s">
        <v>251</v>
      </c>
      <c r="BI6" s="104"/>
      <c r="BJ6" s="92" t="s">
        <v>166</v>
      </c>
      <c r="BK6" s="92" t="s">
        <v>167</v>
      </c>
      <c r="BL6" s="104"/>
      <c r="BM6" s="92" t="s">
        <v>166</v>
      </c>
      <c r="BN6" s="92" t="s">
        <v>167</v>
      </c>
      <c r="BO6" s="98" t="s">
        <v>387</v>
      </c>
      <c r="BP6" s="129"/>
      <c r="BQ6" s="129"/>
      <c r="BR6" s="104"/>
      <c r="BS6" s="111"/>
      <c r="BT6" s="129"/>
      <c r="BU6" s="98"/>
      <c r="BV6" s="98"/>
      <c r="BW6" s="98" t="s">
        <v>161</v>
      </c>
      <c r="BX6" s="98" t="s">
        <v>161</v>
      </c>
      <c r="BY6" s="98" t="s">
        <v>230</v>
      </c>
      <c r="BZ6" s="98"/>
      <c r="CA6" s="98" t="s">
        <v>226</v>
      </c>
      <c r="CB6" s="98" t="s">
        <v>160</v>
      </c>
      <c r="CC6" s="98"/>
      <c r="CD6" s="98" t="s">
        <v>236</v>
      </c>
      <c r="CE6" s="92" t="s">
        <v>248</v>
      </c>
      <c r="CF6" s="92" t="s">
        <v>233</v>
      </c>
      <c r="CG6" s="98" t="s">
        <v>428</v>
      </c>
      <c r="CH6" s="98"/>
      <c r="CI6" s="98" t="s">
        <v>187</v>
      </c>
      <c r="CJ6" s="98" t="s">
        <v>188</v>
      </c>
      <c r="CK6" s="98" t="s">
        <v>189</v>
      </c>
      <c r="CL6" s="98" t="s">
        <v>190</v>
      </c>
      <c r="CM6" s="98" t="s">
        <v>191</v>
      </c>
      <c r="CN6" s="98" t="s">
        <v>192</v>
      </c>
      <c r="CO6" s="98" t="s">
        <v>193</v>
      </c>
      <c r="CP6" s="98" t="s">
        <v>194</v>
      </c>
      <c r="CQ6" s="98" t="s">
        <v>237</v>
      </c>
      <c r="CR6" s="129"/>
      <c r="CS6" s="98"/>
      <c r="CT6" s="98"/>
      <c r="CU6" s="110" t="s">
        <v>407</v>
      </c>
      <c r="CV6" s="98" t="s">
        <v>240</v>
      </c>
      <c r="CW6" s="137"/>
      <c r="CX6" s="137"/>
      <c r="CY6" s="137"/>
      <c r="CZ6" s="138"/>
    </row>
    <row r="7" spans="1:104" ht="14.5" customHeight="1">
      <c r="A7" s="134"/>
      <c r="B7" s="98"/>
      <c r="C7" s="129"/>
      <c r="D7" s="129"/>
      <c r="E7" s="129"/>
      <c r="F7" s="135"/>
      <c r="G7" s="135"/>
      <c r="H7" s="129"/>
      <c r="I7" s="129"/>
      <c r="J7" s="129"/>
      <c r="K7" s="139"/>
      <c r="L7" s="129"/>
      <c r="M7" s="136"/>
      <c r="N7" s="110"/>
      <c r="O7" s="126"/>
      <c r="P7" s="129"/>
      <c r="Q7" s="119" t="s">
        <v>139</v>
      </c>
      <c r="R7" s="110"/>
      <c r="S7" s="98" t="s">
        <v>217</v>
      </c>
      <c r="T7" s="98" t="s">
        <v>139</v>
      </c>
      <c r="U7" s="98" t="s">
        <v>210</v>
      </c>
      <c r="V7" s="121"/>
      <c r="W7" s="98" t="s">
        <v>215</v>
      </c>
      <c r="X7" s="110"/>
      <c r="Y7" s="98" t="s">
        <v>217</v>
      </c>
      <c r="Z7" s="98" t="s">
        <v>139</v>
      </c>
      <c r="AA7" s="98" t="s">
        <v>210</v>
      </c>
      <c r="AB7" s="121"/>
      <c r="AC7" s="98" t="s">
        <v>215</v>
      </c>
      <c r="AD7" s="98"/>
      <c r="AE7" s="104"/>
      <c r="AF7" s="104"/>
      <c r="AG7" s="110"/>
      <c r="AH7" s="110"/>
      <c r="AI7" s="98"/>
      <c r="AJ7" s="121"/>
      <c r="AK7" s="108"/>
      <c r="AL7" s="110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129"/>
      <c r="BG7" s="98"/>
      <c r="BH7" s="98"/>
      <c r="BI7" s="104"/>
      <c r="BJ7" s="98"/>
      <c r="BK7" s="98"/>
      <c r="BL7" s="104"/>
      <c r="BM7" s="98"/>
      <c r="BN7" s="98"/>
      <c r="BO7" s="98"/>
      <c r="BP7" s="98"/>
      <c r="BQ7" s="98"/>
      <c r="BR7" s="110"/>
      <c r="BS7" s="126"/>
      <c r="BT7" s="129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 t="s">
        <v>405</v>
      </c>
      <c r="CF7" s="98"/>
      <c r="CG7" s="98"/>
      <c r="CH7" s="98"/>
      <c r="CI7" s="98" t="s">
        <v>235</v>
      </c>
      <c r="CJ7" s="98"/>
      <c r="CK7" s="98"/>
      <c r="CL7" s="98"/>
      <c r="CM7" s="98"/>
      <c r="CN7" s="98"/>
      <c r="CO7" s="98"/>
      <c r="CP7" s="98"/>
      <c r="CQ7" s="98"/>
      <c r="CR7" s="129"/>
      <c r="CS7" s="98"/>
      <c r="CT7" s="98"/>
      <c r="CU7" s="110"/>
      <c r="CV7" s="98"/>
      <c r="CW7" s="98"/>
      <c r="CX7" s="98"/>
      <c r="CY7" s="98"/>
      <c r="CZ7" s="98"/>
    </row>
    <row r="8" spans="1:104" s="151" customFormat="1" ht="15" customHeight="1">
      <c r="A8" s="140"/>
      <c r="B8" s="141"/>
      <c r="C8" s="142"/>
      <c r="D8" s="142"/>
      <c r="E8" s="142"/>
      <c r="F8" s="143"/>
      <c r="G8" s="143"/>
      <c r="H8" s="141" t="s">
        <v>99</v>
      </c>
      <c r="I8" s="141" t="s">
        <v>100</v>
      </c>
      <c r="J8" s="142"/>
      <c r="K8" s="142"/>
      <c r="L8" s="142"/>
      <c r="M8" s="144"/>
      <c r="N8" s="145"/>
      <c r="O8" s="146"/>
      <c r="P8" s="141" t="s">
        <v>140</v>
      </c>
      <c r="Q8" s="141" t="s">
        <v>140</v>
      </c>
      <c r="R8" s="141" t="s">
        <v>140</v>
      </c>
      <c r="S8" s="141" t="s">
        <v>140</v>
      </c>
      <c r="T8" s="141" t="s">
        <v>140</v>
      </c>
      <c r="U8" s="141" t="s">
        <v>140</v>
      </c>
      <c r="V8" s="147" t="s">
        <v>140</v>
      </c>
      <c r="W8" s="141" t="s">
        <v>140</v>
      </c>
      <c r="X8" s="141" t="s">
        <v>140</v>
      </c>
      <c r="Y8" s="141" t="s">
        <v>140</v>
      </c>
      <c r="Z8" s="141" t="s">
        <v>140</v>
      </c>
      <c r="AA8" s="141" t="s">
        <v>140</v>
      </c>
      <c r="AB8" s="147" t="s">
        <v>140</v>
      </c>
      <c r="AC8" s="141" t="s">
        <v>140</v>
      </c>
      <c r="AD8" s="141" t="s">
        <v>141</v>
      </c>
      <c r="AE8" s="145" t="s">
        <v>147</v>
      </c>
      <c r="AF8" s="145" t="s">
        <v>147</v>
      </c>
      <c r="AG8" s="145" t="s">
        <v>147</v>
      </c>
      <c r="AH8" s="145" t="s">
        <v>147</v>
      </c>
      <c r="AI8" s="141" t="s">
        <v>147</v>
      </c>
      <c r="AJ8" s="148" t="s">
        <v>155</v>
      </c>
      <c r="AK8" s="149"/>
      <c r="AL8" s="145" t="s">
        <v>155</v>
      </c>
      <c r="AM8" s="141" t="s">
        <v>155</v>
      </c>
      <c r="AN8" s="141" t="s">
        <v>141</v>
      </c>
      <c r="AO8" s="147" t="s">
        <v>155</v>
      </c>
      <c r="AP8" s="141" t="s">
        <v>155</v>
      </c>
      <c r="AQ8" s="141" t="s">
        <v>155</v>
      </c>
      <c r="AR8" s="141" t="s">
        <v>163</v>
      </c>
      <c r="AS8" s="141" t="s">
        <v>163</v>
      </c>
      <c r="AT8" s="141" t="s">
        <v>163</v>
      </c>
      <c r="AU8" s="141" t="s">
        <v>163</v>
      </c>
      <c r="AV8" s="141" t="s">
        <v>164</v>
      </c>
      <c r="AW8" s="141" t="s">
        <v>164</v>
      </c>
      <c r="AX8" s="141" t="s">
        <v>164</v>
      </c>
      <c r="AY8" s="141" t="s">
        <v>164</v>
      </c>
      <c r="AZ8" s="141" t="s">
        <v>164</v>
      </c>
      <c r="BA8" s="141" t="s">
        <v>164</v>
      </c>
      <c r="BB8" s="141" t="s">
        <v>164</v>
      </c>
      <c r="BC8" s="141" t="s">
        <v>164</v>
      </c>
      <c r="BD8" s="141" t="s">
        <v>164</v>
      </c>
      <c r="BE8" s="142"/>
      <c r="BF8" s="141" t="s">
        <v>140</v>
      </c>
      <c r="BG8" s="141" t="s">
        <v>168</v>
      </c>
      <c r="BH8" s="141" t="s">
        <v>140</v>
      </c>
      <c r="BI8" s="145" t="s">
        <v>169</v>
      </c>
      <c r="BJ8" s="141" t="s">
        <v>140</v>
      </c>
      <c r="BK8" s="141" t="s">
        <v>168</v>
      </c>
      <c r="BL8" s="145" t="s">
        <v>169</v>
      </c>
      <c r="BM8" s="141" t="s">
        <v>140</v>
      </c>
      <c r="BN8" s="141" t="s">
        <v>168</v>
      </c>
      <c r="BO8" s="141" t="s">
        <v>171</v>
      </c>
      <c r="BP8" s="141" t="s">
        <v>164</v>
      </c>
      <c r="BQ8" s="141" t="s">
        <v>171</v>
      </c>
      <c r="BR8" s="148" t="s">
        <v>260</v>
      </c>
      <c r="BS8" s="149"/>
      <c r="BT8" s="141" t="s">
        <v>164</v>
      </c>
      <c r="BU8" s="141" t="s">
        <v>164</v>
      </c>
      <c r="BV8" s="141" t="s">
        <v>164</v>
      </c>
      <c r="BW8" s="141" t="s">
        <v>164</v>
      </c>
      <c r="BX8" s="141" t="s">
        <v>164</v>
      </c>
      <c r="BY8" s="141" t="s">
        <v>164</v>
      </c>
      <c r="BZ8" s="141" t="s">
        <v>164</v>
      </c>
      <c r="CA8" s="141" t="s">
        <v>164</v>
      </c>
      <c r="CB8" s="141" t="s">
        <v>164</v>
      </c>
      <c r="CC8" s="141" t="s">
        <v>164</v>
      </c>
      <c r="CD8" s="141" t="s">
        <v>169</v>
      </c>
      <c r="CE8" s="141"/>
      <c r="CF8" s="141"/>
      <c r="CG8" s="141" t="s">
        <v>234</v>
      </c>
      <c r="CH8" s="141"/>
      <c r="CI8" s="150"/>
      <c r="CJ8" s="141"/>
      <c r="CK8" s="141"/>
      <c r="CL8" s="141"/>
      <c r="CM8" s="141"/>
      <c r="CN8" s="141"/>
      <c r="CO8" s="141" t="s">
        <v>195</v>
      </c>
      <c r="CP8" s="141" t="s">
        <v>195</v>
      </c>
      <c r="CQ8" s="141" t="s">
        <v>196</v>
      </c>
      <c r="CR8" s="142"/>
      <c r="CS8" s="141"/>
      <c r="CT8" s="141"/>
      <c r="CU8" s="141" t="s">
        <v>169</v>
      </c>
      <c r="CV8" s="141" t="s">
        <v>140</v>
      </c>
      <c r="CW8" s="141" t="s">
        <v>155</v>
      </c>
      <c r="CX8" s="141" t="s">
        <v>155</v>
      </c>
      <c r="CY8" s="141" t="s">
        <v>169</v>
      </c>
      <c r="CZ8" s="141" t="s">
        <v>169</v>
      </c>
    </row>
    <row r="9" spans="1:104">
      <c r="B9" s="119"/>
      <c r="C9" s="108"/>
      <c r="D9" s="108"/>
      <c r="E9" s="108"/>
      <c r="F9" s="152"/>
      <c r="G9" s="152"/>
      <c r="H9" s="119"/>
      <c r="I9" s="119"/>
      <c r="J9" s="108"/>
      <c r="K9" s="108"/>
      <c r="L9" s="108"/>
      <c r="M9" s="153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21"/>
      <c r="AK9" s="121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08"/>
      <c r="BF9" s="108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21"/>
      <c r="BS9" s="121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08"/>
      <c r="CS9" s="119"/>
      <c r="CT9" s="119"/>
      <c r="CU9" s="119"/>
      <c r="CV9" s="119"/>
      <c r="CW9" s="119"/>
      <c r="CX9" s="119"/>
      <c r="CY9" s="119"/>
      <c r="CZ9" s="119"/>
    </row>
    <row r="10" spans="1:104" ht="20.149999999999999" customHeight="1">
      <c r="A10" s="154" t="s">
        <v>5</v>
      </c>
      <c r="B10" s="119"/>
      <c r="C10" s="108"/>
      <c r="D10" s="108"/>
      <c r="E10" s="108"/>
      <c r="F10" s="152"/>
      <c r="G10" s="152"/>
      <c r="H10" s="119"/>
      <c r="I10" s="119"/>
      <c r="J10" s="108"/>
      <c r="K10" s="108"/>
      <c r="L10" s="108"/>
      <c r="M10" s="153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21"/>
      <c r="AK10" s="121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08"/>
      <c r="BF10" s="108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21"/>
      <c r="BS10" s="121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08"/>
      <c r="CS10" s="119"/>
      <c r="CT10" s="119"/>
      <c r="CU10" s="119"/>
      <c r="CV10" s="119"/>
      <c r="CW10" s="119"/>
      <c r="CX10" s="119"/>
      <c r="CY10" s="119"/>
      <c r="CZ10" s="119"/>
    </row>
    <row r="11" spans="1:104" ht="40" customHeight="1">
      <c r="A11" s="155" t="s">
        <v>6</v>
      </c>
      <c r="B11" s="156" t="s">
        <v>7</v>
      </c>
      <c r="C11" s="155" t="s">
        <v>8</v>
      </c>
      <c r="D11" s="156" t="s">
        <v>9</v>
      </c>
      <c r="E11" s="156" t="s">
        <v>10</v>
      </c>
      <c r="F11" s="157">
        <v>18049</v>
      </c>
      <c r="G11" s="157">
        <v>37315</v>
      </c>
      <c r="H11" s="158">
        <v>6871</v>
      </c>
      <c r="I11" s="158">
        <v>442</v>
      </c>
      <c r="J11" s="159" t="s">
        <v>104</v>
      </c>
      <c r="K11" s="160" t="s">
        <v>105</v>
      </c>
      <c r="L11" s="159" t="s">
        <v>131</v>
      </c>
      <c r="M11" s="161" t="s">
        <v>426</v>
      </c>
      <c r="N11" s="162" t="s">
        <v>351</v>
      </c>
      <c r="O11" s="163" t="s">
        <v>352</v>
      </c>
      <c r="P11" s="158">
        <v>15</v>
      </c>
      <c r="Q11" s="158">
        <f>T11+Z11</f>
        <v>3</v>
      </c>
      <c r="R11" s="158">
        <v>3</v>
      </c>
      <c r="S11" s="158">
        <v>2</v>
      </c>
      <c r="T11" s="158">
        <v>0</v>
      </c>
      <c r="U11" s="158">
        <v>1</v>
      </c>
      <c r="V11" s="158">
        <v>0</v>
      </c>
      <c r="W11" s="158">
        <v>0</v>
      </c>
      <c r="X11" s="158">
        <v>12</v>
      </c>
      <c r="Y11" s="158">
        <v>2</v>
      </c>
      <c r="Z11" s="158">
        <v>3</v>
      </c>
      <c r="AA11" s="158">
        <v>7</v>
      </c>
      <c r="AB11" s="158">
        <v>0</v>
      </c>
      <c r="AC11" s="158">
        <v>0</v>
      </c>
      <c r="AD11" s="164">
        <v>20</v>
      </c>
      <c r="AE11" s="165">
        <v>100649</v>
      </c>
      <c r="AF11" s="165">
        <f>SUM(AG11:AI12)</f>
        <v>91138</v>
      </c>
      <c r="AG11" s="165">
        <v>4747</v>
      </c>
      <c r="AH11" s="165">
        <v>0</v>
      </c>
      <c r="AI11" s="165">
        <v>86391</v>
      </c>
      <c r="AJ11" s="166"/>
      <c r="AK11" s="18">
        <v>560633</v>
      </c>
      <c r="AL11" s="19">
        <v>0</v>
      </c>
      <c r="AM11" s="19">
        <v>174996</v>
      </c>
      <c r="AN11" s="164">
        <v>31.214002743327601</v>
      </c>
      <c r="AO11" s="19">
        <v>1805</v>
      </c>
      <c r="AP11" s="19">
        <v>570</v>
      </c>
      <c r="AQ11" s="19">
        <v>8428</v>
      </c>
      <c r="AR11" s="19">
        <v>11</v>
      </c>
      <c r="AS11" s="19">
        <v>4</v>
      </c>
      <c r="AT11" s="19">
        <v>138</v>
      </c>
      <c r="AU11" s="19">
        <v>182</v>
      </c>
      <c r="AV11" s="19">
        <v>291</v>
      </c>
      <c r="AW11" s="19">
        <v>0</v>
      </c>
      <c r="AX11" s="19">
        <v>302</v>
      </c>
      <c r="AY11" s="19">
        <v>1691</v>
      </c>
      <c r="AZ11" s="19">
        <v>72</v>
      </c>
      <c r="BA11" s="19">
        <v>1499</v>
      </c>
      <c r="BB11" s="19">
        <v>46</v>
      </c>
      <c r="BC11" s="19">
        <v>642</v>
      </c>
      <c r="BD11" s="19">
        <v>240</v>
      </c>
      <c r="BE11" s="5" t="s">
        <v>165</v>
      </c>
      <c r="BF11" s="19">
        <v>58583</v>
      </c>
      <c r="BG11" s="19" t="s">
        <v>385</v>
      </c>
      <c r="BH11" s="167">
        <v>6288</v>
      </c>
      <c r="BI11" s="49">
        <v>961</v>
      </c>
      <c r="BJ11" s="49">
        <v>961</v>
      </c>
      <c r="BK11" s="49">
        <v>0</v>
      </c>
      <c r="BL11" s="49">
        <v>5732</v>
      </c>
      <c r="BM11" s="49">
        <v>5732</v>
      </c>
      <c r="BN11" s="49">
        <v>0</v>
      </c>
      <c r="BO11" s="19">
        <v>275</v>
      </c>
      <c r="BP11" s="59">
        <v>5</v>
      </c>
      <c r="BQ11" s="59">
        <v>14</v>
      </c>
      <c r="BR11" s="39"/>
      <c r="BS11" s="18">
        <v>14432</v>
      </c>
      <c r="BT11" s="26">
        <v>0</v>
      </c>
      <c r="BU11" s="19">
        <v>0</v>
      </c>
      <c r="BV11" s="19">
        <v>0</v>
      </c>
      <c r="BW11" s="19">
        <v>0</v>
      </c>
      <c r="BX11" s="19">
        <v>0</v>
      </c>
      <c r="BY11" s="19">
        <v>0</v>
      </c>
      <c r="BZ11" s="19">
        <v>0</v>
      </c>
      <c r="CA11" s="19">
        <v>0</v>
      </c>
      <c r="CB11" s="19">
        <v>0</v>
      </c>
      <c r="CC11" s="19">
        <v>0</v>
      </c>
      <c r="CD11" s="19">
        <v>3060</v>
      </c>
      <c r="CE11" s="5" t="s">
        <v>165</v>
      </c>
      <c r="CF11" s="5" t="s">
        <v>385</v>
      </c>
      <c r="CG11" s="19">
        <v>0</v>
      </c>
      <c r="CH11" s="5" t="s">
        <v>165</v>
      </c>
      <c r="CI11" s="5" t="s">
        <v>165</v>
      </c>
      <c r="CJ11" s="5" t="s">
        <v>165</v>
      </c>
      <c r="CK11" s="5" t="s">
        <v>165</v>
      </c>
      <c r="CL11" s="5" t="s">
        <v>165</v>
      </c>
      <c r="CM11" s="5" t="s">
        <v>165</v>
      </c>
      <c r="CN11" s="5" t="s">
        <v>165</v>
      </c>
      <c r="CO11" s="5">
        <v>10</v>
      </c>
      <c r="CP11" s="5">
        <v>30</v>
      </c>
      <c r="CQ11" s="19">
        <v>15881</v>
      </c>
      <c r="CR11" s="53" t="s">
        <v>101</v>
      </c>
      <c r="CS11" s="62" t="s">
        <v>101</v>
      </c>
      <c r="CT11" s="59" t="s">
        <v>101</v>
      </c>
      <c r="CU11" s="56" t="s">
        <v>101</v>
      </c>
      <c r="CV11" s="58" t="s">
        <v>101</v>
      </c>
      <c r="CW11" s="19">
        <v>8</v>
      </c>
      <c r="CX11" s="19">
        <v>41</v>
      </c>
      <c r="CY11" s="19">
        <v>0</v>
      </c>
      <c r="CZ11" s="19">
        <v>0</v>
      </c>
    </row>
    <row r="12" spans="1:104" ht="40" customHeight="1">
      <c r="A12" s="168" t="s">
        <v>11</v>
      </c>
      <c r="B12" s="169" t="s">
        <v>12</v>
      </c>
      <c r="C12" s="168" t="s">
        <v>13</v>
      </c>
      <c r="D12" s="169" t="s">
        <v>14</v>
      </c>
      <c r="E12" s="169" t="s">
        <v>15</v>
      </c>
      <c r="F12" s="170">
        <v>24563</v>
      </c>
      <c r="G12" s="170">
        <v>44287</v>
      </c>
      <c r="H12" s="171">
        <v>1138</v>
      </c>
      <c r="I12" s="171">
        <v>167</v>
      </c>
      <c r="J12" s="172"/>
      <c r="K12" s="173" t="s">
        <v>106</v>
      </c>
      <c r="L12" s="172"/>
      <c r="M12" s="172"/>
      <c r="N12" s="174" t="s">
        <v>353</v>
      </c>
      <c r="O12" s="175" t="s">
        <v>354</v>
      </c>
      <c r="P12" s="171">
        <v>4</v>
      </c>
      <c r="Q12" s="171">
        <f t="shared" ref="Q12:Q27" si="0">T12+Z12</f>
        <v>1</v>
      </c>
      <c r="R12" s="171">
        <v>2</v>
      </c>
      <c r="S12" s="171">
        <v>1</v>
      </c>
      <c r="T12" s="171">
        <v>0</v>
      </c>
      <c r="U12" s="171">
        <v>1</v>
      </c>
      <c r="V12" s="171">
        <v>0</v>
      </c>
      <c r="W12" s="171">
        <v>0</v>
      </c>
      <c r="X12" s="171">
        <v>2</v>
      </c>
      <c r="Y12" s="171">
        <v>0</v>
      </c>
      <c r="Z12" s="171">
        <v>1</v>
      </c>
      <c r="AA12" s="171">
        <v>1</v>
      </c>
      <c r="AB12" s="171">
        <v>0</v>
      </c>
      <c r="AC12" s="171">
        <v>0</v>
      </c>
      <c r="AD12" s="176">
        <v>50</v>
      </c>
      <c r="AE12" s="177"/>
      <c r="AF12" s="177"/>
      <c r="AG12" s="177"/>
      <c r="AH12" s="177"/>
      <c r="AI12" s="177"/>
      <c r="AJ12" s="178"/>
      <c r="AK12" s="48">
        <v>41066</v>
      </c>
      <c r="AL12" s="21">
        <v>0</v>
      </c>
      <c r="AM12" s="21">
        <v>15513</v>
      </c>
      <c r="AN12" s="176">
        <v>37.775775580772411</v>
      </c>
      <c r="AO12" s="21">
        <v>637</v>
      </c>
      <c r="AP12" s="21">
        <v>76</v>
      </c>
      <c r="AQ12" s="21">
        <v>5749</v>
      </c>
      <c r="AR12" s="21">
        <v>6</v>
      </c>
      <c r="AS12" s="21">
        <v>0</v>
      </c>
      <c r="AT12" s="21">
        <v>45</v>
      </c>
      <c r="AU12" s="21">
        <v>22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6" t="s">
        <v>385</v>
      </c>
      <c r="BF12" s="21">
        <v>30982</v>
      </c>
      <c r="BG12" s="21" t="s">
        <v>385</v>
      </c>
      <c r="BH12" s="171">
        <v>2812</v>
      </c>
      <c r="BI12" s="21">
        <v>1031</v>
      </c>
      <c r="BJ12" s="21">
        <v>1031</v>
      </c>
      <c r="BK12" s="21">
        <v>0</v>
      </c>
      <c r="BL12" s="21">
        <v>4396</v>
      </c>
      <c r="BM12" s="21">
        <v>4396</v>
      </c>
      <c r="BN12" s="21">
        <v>0</v>
      </c>
      <c r="BO12" s="21">
        <v>271</v>
      </c>
      <c r="BP12" s="60"/>
      <c r="BQ12" s="60"/>
      <c r="BR12" s="46"/>
      <c r="BS12" s="20">
        <v>3702</v>
      </c>
      <c r="BT12" s="27">
        <v>0</v>
      </c>
      <c r="BU12" s="21">
        <v>0</v>
      </c>
      <c r="BV12" s="21">
        <v>0</v>
      </c>
      <c r="BW12" s="21">
        <v>0</v>
      </c>
      <c r="BX12" s="21">
        <v>0</v>
      </c>
      <c r="BY12" s="21">
        <v>0</v>
      </c>
      <c r="BZ12" s="21">
        <v>0</v>
      </c>
      <c r="CA12" s="21">
        <v>0</v>
      </c>
      <c r="CB12" s="21">
        <v>0</v>
      </c>
      <c r="CC12" s="21">
        <v>0</v>
      </c>
      <c r="CD12" s="21">
        <v>430</v>
      </c>
      <c r="CE12" s="6" t="s">
        <v>165</v>
      </c>
      <c r="CF12" s="6" t="s">
        <v>385</v>
      </c>
      <c r="CG12" s="21">
        <v>0</v>
      </c>
      <c r="CH12" s="6" t="s">
        <v>165</v>
      </c>
      <c r="CI12" s="6" t="s">
        <v>165</v>
      </c>
      <c r="CJ12" s="6" t="s">
        <v>101</v>
      </c>
      <c r="CK12" s="6" t="s">
        <v>165</v>
      </c>
      <c r="CL12" s="7" t="s">
        <v>165</v>
      </c>
      <c r="CM12" s="7" t="s">
        <v>165</v>
      </c>
      <c r="CN12" s="7" t="s">
        <v>165</v>
      </c>
      <c r="CO12" s="8">
        <v>10</v>
      </c>
      <c r="CP12" s="6" t="s">
        <v>101</v>
      </c>
      <c r="CQ12" s="21">
        <v>162</v>
      </c>
      <c r="CR12" s="54"/>
      <c r="CS12" s="63"/>
      <c r="CT12" s="60"/>
      <c r="CU12" s="64"/>
      <c r="CV12" s="65"/>
      <c r="CW12" s="21" t="s">
        <v>404</v>
      </c>
      <c r="CX12" s="21" t="s">
        <v>404</v>
      </c>
      <c r="CY12" s="21" t="s">
        <v>404</v>
      </c>
      <c r="CZ12" s="21" t="s">
        <v>404</v>
      </c>
    </row>
    <row r="13" spans="1:104" ht="39.65" customHeight="1">
      <c r="A13" s="179" t="s">
        <v>16</v>
      </c>
      <c r="B13" s="180" t="s">
        <v>17</v>
      </c>
      <c r="C13" s="179" t="s">
        <v>265</v>
      </c>
      <c r="D13" s="180" t="s">
        <v>18</v>
      </c>
      <c r="E13" s="180" t="s">
        <v>19</v>
      </c>
      <c r="F13" s="181">
        <v>24610</v>
      </c>
      <c r="G13" s="181">
        <v>29068</v>
      </c>
      <c r="H13" s="182">
        <v>3609</v>
      </c>
      <c r="I13" s="182">
        <v>461</v>
      </c>
      <c r="J13" s="183" t="s">
        <v>107</v>
      </c>
      <c r="K13" s="183" t="s">
        <v>108</v>
      </c>
      <c r="L13" s="184" t="s">
        <v>349</v>
      </c>
      <c r="M13" s="184" t="s">
        <v>412</v>
      </c>
      <c r="N13" s="185" t="s">
        <v>261</v>
      </c>
      <c r="O13" s="186" t="s">
        <v>262</v>
      </c>
      <c r="P13" s="182">
        <v>7</v>
      </c>
      <c r="Q13" s="182">
        <f t="shared" si="0"/>
        <v>2</v>
      </c>
      <c r="R13" s="182">
        <v>2</v>
      </c>
      <c r="S13" s="182">
        <v>1</v>
      </c>
      <c r="T13" s="182">
        <v>0</v>
      </c>
      <c r="U13" s="182">
        <v>1</v>
      </c>
      <c r="V13" s="182">
        <v>0</v>
      </c>
      <c r="W13" s="182">
        <v>0</v>
      </c>
      <c r="X13" s="182">
        <v>5</v>
      </c>
      <c r="Y13" s="182">
        <v>1</v>
      </c>
      <c r="Z13" s="182">
        <v>2</v>
      </c>
      <c r="AA13" s="182">
        <v>0</v>
      </c>
      <c r="AB13" s="182">
        <v>2</v>
      </c>
      <c r="AC13" s="182">
        <v>0</v>
      </c>
      <c r="AD13" s="187">
        <v>28.571428571428569</v>
      </c>
      <c r="AE13" s="182" t="s">
        <v>101</v>
      </c>
      <c r="AF13" s="182" t="s">
        <v>101</v>
      </c>
      <c r="AG13" s="182" t="s">
        <v>101</v>
      </c>
      <c r="AH13" s="182" t="s">
        <v>101</v>
      </c>
      <c r="AI13" s="182" t="s">
        <v>101</v>
      </c>
      <c r="AJ13" s="188"/>
      <c r="AK13" s="22">
        <v>178862</v>
      </c>
      <c r="AL13" s="17">
        <v>18</v>
      </c>
      <c r="AM13" s="17">
        <v>93958</v>
      </c>
      <c r="AN13" s="187">
        <v>52.531001554270894</v>
      </c>
      <c r="AO13" s="17">
        <v>1033</v>
      </c>
      <c r="AP13" s="17">
        <v>60</v>
      </c>
      <c r="AQ13" s="17">
        <v>1512</v>
      </c>
      <c r="AR13" s="17">
        <v>8</v>
      </c>
      <c r="AS13" s="17">
        <v>0</v>
      </c>
      <c r="AT13" s="17">
        <v>60</v>
      </c>
      <c r="AU13" s="17">
        <v>22</v>
      </c>
      <c r="AV13" s="17">
        <v>293</v>
      </c>
      <c r="AW13" s="17">
        <v>0</v>
      </c>
      <c r="AX13" s="17">
        <v>523</v>
      </c>
      <c r="AY13" s="17">
        <v>2541</v>
      </c>
      <c r="AZ13" s="17">
        <v>688</v>
      </c>
      <c r="BA13" s="17">
        <v>2908</v>
      </c>
      <c r="BB13" s="17">
        <v>648</v>
      </c>
      <c r="BC13" s="17">
        <v>2</v>
      </c>
      <c r="BD13" s="17">
        <v>26</v>
      </c>
      <c r="BE13" s="9" t="s">
        <v>385</v>
      </c>
      <c r="BF13" s="17">
        <v>41908</v>
      </c>
      <c r="BG13" s="17">
        <v>0</v>
      </c>
      <c r="BH13" s="182">
        <v>1969</v>
      </c>
      <c r="BI13" s="17">
        <v>318</v>
      </c>
      <c r="BJ13" s="17">
        <v>318</v>
      </c>
      <c r="BK13" s="17">
        <v>0</v>
      </c>
      <c r="BL13" s="17">
        <v>1633</v>
      </c>
      <c r="BM13" s="17">
        <v>1633</v>
      </c>
      <c r="BN13" s="17">
        <v>0</v>
      </c>
      <c r="BO13" s="17">
        <v>245</v>
      </c>
      <c r="BP13" s="14" t="s">
        <v>366</v>
      </c>
      <c r="BQ13" s="14" t="s">
        <v>367</v>
      </c>
      <c r="BR13" s="39"/>
      <c r="BS13" s="22">
        <v>5224</v>
      </c>
      <c r="BT13" s="28">
        <v>128</v>
      </c>
      <c r="BU13" s="17">
        <v>6</v>
      </c>
      <c r="BV13" s="17">
        <v>0</v>
      </c>
      <c r="BW13" s="17">
        <v>0</v>
      </c>
      <c r="BX13" s="17">
        <v>1</v>
      </c>
      <c r="BY13" s="17">
        <v>0</v>
      </c>
      <c r="BZ13" s="17">
        <v>121</v>
      </c>
      <c r="CA13" s="17">
        <v>0</v>
      </c>
      <c r="CB13" s="17">
        <v>0</v>
      </c>
      <c r="CC13" s="17">
        <v>0</v>
      </c>
      <c r="CD13" s="17">
        <v>193</v>
      </c>
      <c r="CE13" s="9" t="s">
        <v>165</v>
      </c>
      <c r="CF13" s="9" t="s">
        <v>165</v>
      </c>
      <c r="CG13" s="17">
        <v>25</v>
      </c>
      <c r="CH13" s="9" t="s">
        <v>101</v>
      </c>
      <c r="CI13" s="9" t="s">
        <v>101</v>
      </c>
      <c r="CJ13" s="9" t="s">
        <v>101</v>
      </c>
      <c r="CK13" s="9" t="s">
        <v>101</v>
      </c>
      <c r="CL13" s="9" t="s">
        <v>101</v>
      </c>
      <c r="CM13" s="9" t="s">
        <v>101</v>
      </c>
      <c r="CN13" s="9" t="s">
        <v>101</v>
      </c>
      <c r="CO13" s="9" t="s">
        <v>101</v>
      </c>
      <c r="CP13" s="9" t="s">
        <v>101</v>
      </c>
      <c r="CQ13" s="17" t="s">
        <v>101</v>
      </c>
      <c r="CR13" s="9" t="s">
        <v>165</v>
      </c>
      <c r="CS13" s="15" t="s">
        <v>101</v>
      </c>
      <c r="CT13" s="11" t="s">
        <v>263</v>
      </c>
      <c r="CU13" s="17" t="s">
        <v>101</v>
      </c>
      <c r="CV13" s="45" t="s">
        <v>264</v>
      </c>
      <c r="CW13" s="17">
        <v>0</v>
      </c>
      <c r="CX13" s="17">
        <v>0</v>
      </c>
      <c r="CY13" s="17">
        <v>0</v>
      </c>
      <c r="CZ13" s="17">
        <v>0</v>
      </c>
    </row>
    <row r="14" spans="1:104" ht="40" customHeight="1">
      <c r="A14" s="189" t="s">
        <v>20</v>
      </c>
      <c r="B14" s="180" t="s">
        <v>21</v>
      </c>
      <c r="C14" s="179" t="s">
        <v>266</v>
      </c>
      <c r="D14" s="180" t="s">
        <v>22</v>
      </c>
      <c r="E14" s="180" t="s">
        <v>23</v>
      </c>
      <c r="F14" s="181">
        <v>26390</v>
      </c>
      <c r="G14" s="181">
        <v>29860</v>
      </c>
      <c r="H14" s="182">
        <v>3678</v>
      </c>
      <c r="I14" s="182">
        <v>227</v>
      </c>
      <c r="J14" s="183" t="s">
        <v>109</v>
      </c>
      <c r="K14" s="183" t="s">
        <v>110</v>
      </c>
      <c r="L14" s="190" t="s">
        <v>267</v>
      </c>
      <c r="M14" s="184" t="s">
        <v>389</v>
      </c>
      <c r="N14" s="185" t="s">
        <v>268</v>
      </c>
      <c r="O14" s="186" t="s">
        <v>269</v>
      </c>
      <c r="P14" s="182">
        <v>19</v>
      </c>
      <c r="Q14" s="182">
        <f t="shared" si="0"/>
        <v>2</v>
      </c>
      <c r="R14" s="182">
        <v>3</v>
      </c>
      <c r="S14" s="182">
        <v>2</v>
      </c>
      <c r="T14" s="182">
        <v>0</v>
      </c>
      <c r="U14" s="182">
        <v>0</v>
      </c>
      <c r="V14" s="182">
        <v>0</v>
      </c>
      <c r="W14" s="182">
        <v>1</v>
      </c>
      <c r="X14" s="182">
        <v>16</v>
      </c>
      <c r="Y14" s="182">
        <v>6</v>
      </c>
      <c r="Z14" s="182">
        <v>2</v>
      </c>
      <c r="AA14" s="182">
        <v>3</v>
      </c>
      <c r="AB14" s="182">
        <v>0</v>
      </c>
      <c r="AC14" s="182">
        <v>5</v>
      </c>
      <c r="AD14" s="187">
        <v>15.789473684210526</v>
      </c>
      <c r="AE14" s="182">
        <v>344682</v>
      </c>
      <c r="AF14" s="182">
        <f>SUM(AG14:AI14)</f>
        <v>288551</v>
      </c>
      <c r="AG14" s="182">
        <v>12280</v>
      </c>
      <c r="AH14" s="47" t="s">
        <v>365</v>
      </c>
      <c r="AI14" s="182">
        <v>276271</v>
      </c>
      <c r="AJ14" s="188"/>
      <c r="AK14" s="22">
        <v>243667</v>
      </c>
      <c r="AL14" s="17">
        <v>0</v>
      </c>
      <c r="AM14" s="17">
        <v>243667</v>
      </c>
      <c r="AN14" s="187">
        <v>100</v>
      </c>
      <c r="AO14" s="17">
        <v>2201</v>
      </c>
      <c r="AP14" s="17">
        <v>23</v>
      </c>
      <c r="AQ14" s="17">
        <v>240</v>
      </c>
      <c r="AR14" s="17">
        <v>0</v>
      </c>
      <c r="AS14" s="17">
        <v>3</v>
      </c>
      <c r="AT14" s="17">
        <v>144</v>
      </c>
      <c r="AU14" s="17">
        <v>96</v>
      </c>
      <c r="AV14" s="17">
        <v>692</v>
      </c>
      <c r="AW14" s="17">
        <v>0</v>
      </c>
      <c r="AX14" s="17">
        <v>0</v>
      </c>
      <c r="AY14" s="17">
        <v>1375</v>
      </c>
      <c r="AZ14" s="17">
        <v>0</v>
      </c>
      <c r="BA14" s="17">
        <v>1102</v>
      </c>
      <c r="BB14" s="17">
        <v>50</v>
      </c>
      <c r="BC14" s="17">
        <v>1386</v>
      </c>
      <c r="BD14" s="17">
        <v>282</v>
      </c>
      <c r="BE14" s="9" t="s">
        <v>165</v>
      </c>
      <c r="BF14" s="17">
        <v>36565</v>
      </c>
      <c r="BG14" s="17">
        <v>0</v>
      </c>
      <c r="BH14" s="182">
        <v>8731</v>
      </c>
      <c r="BI14" s="17">
        <v>1004</v>
      </c>
      <c r="BJ14" s="17">
        <v>1004</v>
      </c>
      <c r="BK14" s="17">
        <v>0</v>
      </c>
      <c r="BL14" s="17">
        <v>6887</v>
      </c>
      <c r="BM14" s="17">
        <v>6887</v>
      </c>
      <c r="BN14" s="17">
        <v>0</v>
      </c>
      <c r="BO14" s="17">
        <v>352</v>
      </c>
      <c r="BP14" s="14">
        <v>5</v>
      </c>
      <c r="BQ14" s="14" t="s">
        <v>373</v>
      </c>
      <c r="BR14" s="39"/>
      <c r="BS14" s="22">
        <v>6134</v>
      </c>
      <c r="BT14" s="28">
        <v>20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20</v>
      </c>
      <c r="CA14" s="17">
        <v>0</v>
      </c>
      <c r="CB14" s="17">
        <v>0</v>
      </c>
      <c r="CC14" s="17">
        <v>0</v>
      </c>
      <c r="CD14" s="17">
        <v>107</v>
      </c>
      <c r="CE14" s="9" t="s">
        <v>165</v>
      </c>
      <c r="CF14" s="9" t="s">
        <v>165</v>
      </c>
      <c r="CG14" s="17">
        <v>27</v>
      </c>
      <c r="CH14" s="9" t="s">
        <v>165</v>
      </c>
      <c r="CI14" s="9" t="s">
        <v>165</v>
      </c>
      <c r="CJ14" s="9" t="s">
        <v>165</v>
      </c>
      <c r="CK14" s="9" t="s">
        <v>165</v>
      </c>
      <c r="CL14" s="9" t="s">
        <v>165</v>
      </c>
      <c r="CM14" s="9" t="s">
        <v>165</v>
      </c>
      <c r="CN14" s="9" t="s">
        <v>165</v>
      </c>
      <c r="CO14" s="9">
        <v>10</v>
      </c>
      <c r="CP14" s="9">
        <v>50</v>
      </c>
      <c r="CQ14" s="17">
        <v>35170</v>
      </c>
      <c r="CR14" s="9" t="s">
        <v>165</v>
      </c>
      <c r="CS14" s="15" t="s">
        <v>101</v>
      </c>
      <c r="CT14" s="11" t="s">
        <v>406</v>
      </c>
      <c r="CU14" s="17" t="s">
        <v>101</v>
      </c>
      <c r="CV14" s="45" t="s">
        <v>264</v>
      </c>
      <c r="CW14" s="17">
        <v>0</v>
      </c>
      <c r="CX14" s="17">
        <v>0</v>
      </c>
      <c r="CY14" s="17">
        <v>0</v>
      </c>
      <c r="CZ14" s="17">
        <v>0</v>
      </c>
    </row>
    <row r="15" spans="1:104" ht="40" customHeight="1">
      <c r="A15" s="12" t="s">
        <v>24</v>
      </c>
      <c r="B15" s="1" t="s">
        <v>25</v>
      </c>
      <c r="C15" s="12" t="s">
        <v>270</v>
      </c>
      <c r="D15" s="1" t="s">
        <v>271</v>
      </c>
      <c r="E15" s="1" t="s">
        <v>26</v>
      </c>
      <c r="F15" s="42">
        <v>26777</v>
      </c>
      <c r="G15" s="42">
        <v>45035</v>
      </c>
      <c r="H15" s="182" t="s">
        <v>385</v>
      </c>
      <c r="I15" s="182">
        <v>264</v>
      </c>
      <c r="J15" s="183" t="s">
        <v>272</v>
      </c>
      <c r="K15" s="183" t="s">
        <v>111</v>
      </c>
      <c r="L15" s="12" t="s">
        <v>401</v>
      </c>
      <c r="M15" s="13" t="s">
        <v>390</v>
      </c>
      <c r="N15" s="185" t="s">
        <v>273</v>
      </c>
      <c r="O15" s="186" t="s">
        <v>274</v>
      </c>
      <c r="P15" s="182">
        <v>20</v>
      </c>
      <c r="Q15" s="182">
        <f t="shared" si="0"/>
        <v>4</v>
      </c>
      <c r="R15" s="182">
        <v>11</v>
      </c>
      <c r="S15" s="182">
        <v>6</v>
      </c>
      <c r="T15" s="182">
        <v>2</v>
      </c>
      <c r="U15" s="182">
        <v>0</v>
      </c>
      <c r="V15" s="182">
        <v>3</v>
      </c>
      <c r="W15" s="182">
        <v>0</v>
      </c>
      <c r="X15" s="182">
        <v>9</v>
      </c>
      <c r="Y15" s="182">
        <v>0</v>
      </c>
      <c r="Z15" s="182">
        <v>2</v>
      </c>
      <c r="AA15" s="182">
        <v>1</v>
      </c>
      <c r="AB15" s="182">
        <v>6</v>
      </c>
      <c r="AC15" s="182">
        <v>0</v>
      </c>
      <c r="AD15" s="187">
        <v>55.000000000000007</v>
      </c>
      <c r="AE15" s="182">
        <v>503480</v>
      </c>
      <c r="AF15" s="182">
        <f>SUM(AG15:AI15)</f>
        <v>213110</v>
      </c>
      <c r="AG15" s="182">
        <v>7990</v>
      </c>
      <c r="AH15" s="182">
        <v>200</v>
      </c>
      <c r="AI15" s="182">
        <v>204920</v>
      </c>
      <c r="AJ15" s="188"/>
      <c r="AK15" s="22">
        <v>242684</v>
      </c>
      <c r="AL15" s="17">
        <v>0</v>
      </c>
      <c r="AM15" s="17">
        <v>4144</v>
      </c>
      <c r="AN15" s="187">
        <v>1.7075703383824234</v>
      </c>
      <c r="AO15" s="17">
        <v>1591</v>
      </c>
      <c r="AP15" s="17">
        <v>64</v>
      </c>
      <c r="AQ15" s="17">
        <v>2</v>
      </c>
      <c r="AR15" s="17">
        <v>6</v>
      </c>
      <c r="AS15" s="17">
        <v>0</v>
      </c>
      <c r="AT15" s="17">
        <v>167</v>
      </c>
      <c r="AU15" s="17">
        <v>331</v>
      </c>
      <c r="AV15" s="17">
        <v>13</v>
      </c>
      <c r="AW15" s="17">
        <v>0</v>
      </c>
      <c r="AX15" s="17">
        <v>3</v>
      </c>
      <c r="AY15" s="17">
        <v>992</v>
      </c>
      <c r="AZ15" s="17">
        <v>0</v>
      </c>
      <c r="BA15" s="17">
        <v>1103</v>
      </c>
      <c r="BB15" s="17">
        <v>18</v>
      </c>
      <c r="BC15" s="17">
        <v>0</v>
      </c>
      <c r="BD15" s="17">
        <v>2</v>
      </c>
      <c r="BE15" s="9" t="s">
        <v>165</v>
      </c>
      <c r="BF15" s="17" t="s">
        <v>385</v>
      </c>
      <c r="BG15" s="17" t="s">
        <v>385</v>
      </c>
      <c r="BH15" s="182">
        <v>7973</v>
      </c>
      <c r="BI15" s="17">
        <v>1143</v>
      </c>
      <c r="BJ15" s="17">
        <v>1143</v>
      </c>
      <c r="BK15" s="17">
        <v>0</v>
      </c>
      <c r="BL15" s="17">
        <v>9969</v>
      </c>
      <c r="BM15" s="17">
        <v>9969</v>
      </c>
      <c r="BN15" s="17">
        <v>0</v>
      </c>
      <c r="BO15" s="17">
        <v>350</v>
      </c>
      <c r="BP15" s="14">
        <v>10</v>
      </c>
      <c r="BQ15" s="14">
        <v>7</v>
      </c>
      <c r="BR15" s="39"/>
      <c r="BS15" s="22">
        <v>5422</v>
      </c>
      <c r="BT15" s="28">
        <v>23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22</v>
      </c>
      <c r="CA15" s="17">
        <v>1</v>
      </c>
      <c r="CB15" s="17">
        <v>0</v>
      </c>
      <c r="CC15" s="17">
        <v>0</v>
      </c>
      <c r="CD15" s="17">
        <v>1426</v>
      </c>
      <c r="CE15" s="9" t="s">
        <v>165</v>
      </c>
      <c r="CF15" s="9" t="s">
        <v>165</v>
      </c>
      <c r="CG15" s="17">
        <v>47</v>
      </c>
      <c r="CH15" s="9" t="s">
        <v>165</v>
      </c>
      <c r="CI15" s="9" t="s">
        <v>101</v>
      </c>
      <c r="CJ15" s="9" t="s">
        <v>165</v>
      </c>
      <c r="CK15" s="9" t="s">
        <v>165</v>
      </c>
      <c r="CL15" s="9" t="s">
        <v>165</v>
      </c>
      <c r="CM15" s="9" t="s">
        <v>165</v>
      </c>
      <c r="CN15" s="9" t="s">
        <v>165</v>
      </c>
      <c r="CO15" s="9">
        <v>10</v>
      </c>
      <c r="CP15" s="9">
        <v>50</v>
      </c>
      <c r="CQ15" s="17">
        <v>2458</v>
      </c>
      <c r="CR15" s="9" t="s">
        <v>165</v>
      </c>
      <c r="CS15" s="15" t="s">
        <v>275</v>
      </c>
      <c r="CT15" s="11" t="s">
        <v>276</v>
      </c>
      <c r="CU15" s="17">
        <v>3374</v>
      </c>
      <c r="CV15" s="45" t="s">
        <v>277</v>
      </c>
      <c r="CW15" s="17">
        <v>3</v>
      </c>
      <c r="CX15" s="17">
        <v>0</v>
      </c>
      <c r="CY15" s="17">
        <v>2</v>
      </c>
      <c r="CZ15" s="17">
        <v>0</v>
      </c>
    </row>
    <row r="16" spans="1:104" ht="40" customHeight="1">
      <c r="A16" s="2" t="s">
        <v>27</v>
      </c>
      <c r="B16" s="33" t="s">
        <v>28</v>
      </c>
      <c r="C16" s="2" t="s">
        <v>286</v>
      </c>
      <c r="D16" s="156" t="s">
        <v>29</v>
      </c>
      <c r="E16" s="156" t="s">
        <v>396</v>
      </c>
      <c r="F16" s="191">
        <v>31503</v>
      </c>
      <c r="G16" s="191">
        <v>43191</v>
      </c>
      <c r="H16" s="158">
        <v>3946</v>
      </c>
      <c r="I16" s="158">
        <v>553</v>
      </c>
      <c r="J16" s="159" t="s">
        <v>112</v>
      </c>
      <c r="K16" s="159" t="s">
        <v>113</v>
      </c>
      <c r="L16" s="192" t="s">
        <v>340</v>
      </c>
      <c r="M16" s="193" t="s">
        <v>413</v>
      </c>
      <c r="N16" s="162" t="s">
        <v>278</v>
      </c>
      <c r="O16" s="163" t="s">
        <v>279</v>
      </c>
      <c r="P16" s="158">
        <v>9</v>
      </c>
      <c r="Q16" s="158">
        <f t="shared" si="0"/>
        <v>1</v>
      </c>
      <c r="R16" s="158">
        <v>4</v>
      </c>
      <c r="S16" s="158">
        <v>1</v>
      </c>
      <c r="T16" s="158">
        <v>0</v>
      </c>
      <c r="U16" s="158">
        <v>0</v>
      </c>
      <c r="V16" s="158">
        <v>0</v>
      </c>
      <c r="W16" s="158">
        <v>3</v>
      </c>
      <c r="X16" s="158">
        <v>5</v>
      </c>
      <c r="Y16" s="158">
        <v>2</v>
      </c>
      <c r="Z16" s="158">
        <v>1</v>
      </c>
      <c r="AA16" s="158">
        <v>1</v>
      </c>
      <c r="AB16" s="158">
        <v>0</v>
      </c>
      <c r="AC16" s="158">
        <v>1</v>
      </c>
      <c r="AD16" s="164">
        <v>44.444444444444443</v>
      </c>
      <c r="AE16" s="165">
        <v>169571</v>
      </c>
      <c r="AF16" s="165">
        <f>SUM(AG16:AI17)</f>
        <v>141000</v>
      </c>
      <c r="AG16" s="165">
        <v>30000</v>
      </c>
      <c r="AH16" s="165">
        <v>2500</v>
      </c>
      <c r="AI16" s="165">
        <v>108500</v>
      </c>
      <c r="AJ16" s="166"/>
      <c r="AK16" s="18">
        <v>141831</v>
      </c>
      <c r="AL16" s="19">
        <v>0</v>
      </c>
      <c r="AM16" s="19">
        <v>141300</v>
      </c>
      <c r="AN16" s="164">
        <v>99.625610762104202</v>
      </c>
      <c r="AO16" s="19">
        <v>3253</v>
      </c>
      <c r="AP16" s="19">
        <v>262</v>
      </c>
      <c r="AQ16" s="19">
        <v>10</v>
      </c>
      <c r="AR16" s="19">
        <v>22</v>
      </c>
      <c r="AS16" s="19">
        <v>0</v>
      </c>
      <c r="AT16" s="19">
        <v>580</v>
      </c>
      <c r="AU16" s="19">
        <v>169</v>
      </c>
      <c r="AV16" s="19">
        <v>14</v>
      </c>
      <c r="AW16" s="19">
        <v>0</v>
      </c>
      <c r="AX16" s="19">
        <v>0</v>
      </c>
      <c r="AY16" s="19">
        <v>46</v>
      </c>
      <c r="AZ16" s="19">
        <v>0</v>
      </c>
      <c r="BA16" s="19">
        <v>750</v>
      </c>
      <c r="BB16" s="19">
        <v>2</v>
      </c>
      <c r="BC16" s="19">
        <v>0</v>
      </c>
      <c r="BD16" s="19">
        <v>1</v>
      </c>
      <c r="BE16" s="5" t="s">
        <v>385</v>
      </c>
      <c r="BF16" s="19">
        <v>125396</v>
      </c>
      <c r="BG16" s="19">
        <v>0</v>
      </c>
      <c r="BH16" s="194">
        <v>5776</v>
      </c>
      <c r="BI16" s="56">
        <v>1483</v>
      </c>
      <c r="BJ16" s="56">
        <v>1483</v>
      </c>
      <c r="BK16" s="56">
        <v>0</v>
      </c>
      <c r="BL16" s="56">
        <v>5419</v>
      </c>
      <c r="BM16" s="56">
        <v>5419</v>
      </c>
      <c r="BN16" s="56">
        <v>0</v>
      </c>
      <c r="BO16" s="19">
        <v>251</v>
      </c>
      <c r="BP16" s="59" t="s">
        <v>172</v>
      </c>
      <c r="BQ16" s="59" t="s">
        <v>173</v>
      </c>
      <c r="BR16" s="39"/>
      <c r="BS16" s="18">
        <v>8071</v>
      </c>
      <c r="BT16" s="26">
        <v>15</v>
      </c>
      <c r="BU16" s="19">
        <v>0</v>
      </c>
      <c r="BV16" s="19">
        <v>0</v>
      </c>
      <c r="BW16" s="19">
        <v>0</v>
      </c>
      <c r="BX16" s="19">
        <v>0</v>
      </c>
      <c r="BY16" s="19">
        <v>0</v>
      </c>
      <c r="BZ16" s="19">
        <v>15</v>
      </c>
      <c r="CA16" s="19">
        <v>0</v>
      </c>
      <c r="CB16" s="19">
        <v>0</v>
      </c>
      <c r="CC16" s="19">
        <v>0</v>
      </c>
      <c r="CD16" s="19">
        <v>829</v>
      </c>
      <c r="CE16" s="5" t="s">
        <v>165</v>
      </c>
      <c r="CF16" s="5" t="s">
        <v>165</v>
      </c>
      <c r="CG16" s="19">
        <v>96</v>
      </c>
      <c r="CH16" s="5" t="s">
        <v>165</v>
      </c>
      <c r="CI16" s="5" t="s">
        <v>165</v>
      </c>
      <c r="CJ16" s="5" t="s">
        <v>165</v>
      </c>
      <c r="CK16" s="5" t="s">
        <v>165</v>
      </c>
      <c r="CL16" s="5" t="s">
        <v>165</v>
      </c>
      <c r="CM16" s="5" t="s">
        <v>165</v>
      </c>
      <c r="CN16" s="5" t="s">
        <v>165</v>
      </c>
      <c r="CO16" s="5">
        <v>10</v>
      </c>
      <c r="CP16" s="5">
        <v>50</v>
      </c>
      <c r="CQ16" s="19">
        <v>3455</v>
      </c>
      <c r="CR16" s="53" t="s">
        <v>165</v>
      </c>
      <c r="CS16" s="62">
        <v>42095</v>
      </c>
      <c r="CT16" s="59" t="s">
        <v>280</v>
      </c>
      <c r="CU16" s="56">
        <v>697</v>
      </c>
      <c r="CV16" s="58" t="s">
        <v>264</v>
      </c>
      <c r="CW16" s="19">
        <v>1</v>
      </c>
      <c r="CX16" s="19">
        <v>0</v>
      </c>
      <c r="CY16" s="19">
        <v>0</v>
      </c>
      <c r="CZ16" s="19">
        <v>0</v>
      </c>
    </row>
    <row r="17" spans="1:104" ht="40" customHeight="1">
      <c r="A17" s="168" t="s">
        <v>30</v>
      </c>
      <c r="B17" s="169" t="s">
        <v>31</v>
      </c>
      <c r="C17" s="168" t="s">
        <v>281</v>
      </c>
      <c r="D17" s="169" t="s">
        <v>32</v>
      </c>
      <c r="E17" s="169" t="s">
        <v>33</v>
      </c>
      <c r="F17" s="170" t="s">
        <v>282</v>
      </c>
      <c r="G17" s="195" t="s">
        <v>283</v>
      </c>
      <c r="H17" s="171">
        <v>3599.1</v>
      </c>
      <c r="I17" s="171">
        <v>591</v>
      </c>
      <c r="J17" s="172"/>
      <c r="K17" s="172"/>
      <c r="L17" s="172"/>
      <c r="M17" s="196" t="s">
        <v>446</v>
      </c>
      <c r="N17" s="174" t="s">
        <v>284</v>
      </c>
      <c r="O17" s="175" t="s">
        <v>279</v>
      </c>
      <c r="P17" s="171">
        <v>7</v>
      </c>
      <c r="Q17" s="171">
        <f t="shared" si="0"/>
        <v>0</v>
      </c>
      <c r="R17" s="171">
        <v>1</v>
      </c>
      <c r="S17" s="171">
        <v>0</v>
      </c>
      <c r="T17" s="171">
        <v>0</v>
      </c>
      <c r="U17" s="171">
        <v>0</v>
      </c>
      <c r="V17" s="171">
        <v>1</v>
      </c>
      <c r="W17" s="171">
        <v>0</v>
      </c>
      <c r="X17" s="171">
        <v>6</v>
      </c>
      <c r="Y17" s="171">
        <v>3</v>
      </c>
      <c r="Z17" s="171">
        <v>0</v>
      </c>
      <c r="AA17" s="171">
        <v>0</v>
      </c>
      <c r="AB17" s="171">
        <v>3</v>
      </c>
      <c r="AC17" s="171">
        <v>0</v>
      </c>
      <c r="AD17" s="176">
        <v>14.285714285714285</v>
      </c>
      <c r="AE17" s="177"/>
      <c r="AF17" s="177"/>
      <c r="AG17" s="177"/>
      <c r="AH17" s="177"/>
      <c r="AI17" s="177"/>
      <c r="AJ17" s="178"/>
      <c r="AK17" s="48">
        <v>148852</v>
      </c>
      <c r="AL17" s="21">
        <v>7360</v>
      </c>
      <c r="AM17" s="21">
        <v>148631</v>
      </c>
      <c r="AN17" s="176">
        <v>99.85153037916858</v>
      </c>
      <c r="AO17" s="21">
        <v>5172</v>
      </c>
      <c r="AP17" s="21">
        <v>1781</v>
      </c>
      <c r="AQ17" s="21">
        <v>502</v>
      </c>
      <c r="AR17" s="21">
        <v>15</v>
      </c>
      <c r="AS17" s="21">
        <v>0</v>
      </c>
      <c r="AT17" s="21">
        <v>269</v>
      </c>
      <c r="AU17" s="21">
        <v>39</v>
      </c>
      <c r="AV17" s="21">
        <v>429</v>
      </c>
      <c r="AW17" s="21">
        <v>0</v>
      </c>
      <c r="AX17" s="21">
        <v>0</v>
      </c>
      <c r="AY17" s="21">
        <v>0</v>
      </c>
      <c r="AZ17" s="21">
        <v>0</v>
      </c>
      <c r="BA17" s="21">
        <v>2353</v>
      </c>
      <c r="BB17" s="21">
        <v>17</v>
      </c>
      <c r="BC17" s="21">
        <v>8</v>
      </c>
      <c r="BD17" s="21">
        <v>407</v>
      </c>
      <c r="BE17" s="6" t="s">
        <v>385</v>
      </c>
      <c r="BF17" s="21">
        <v>78951</v>
      </c>
      <c r="BG17" s="21">
        <v>4</v>
      </c>
      <c r="BH17" s="197"/>
      <c r="BI17" s="197"/>
      <c r="BJ17" s="197"/>
      <c r="BK17" s="197"/>
      <c r="BL17" s="197"/>
      <c r="BM17" s="197"/>
      <c r="BN17" s="197"/>
      <c r="BO17" s="21">
        <v>252</v>
      </c>
      <c r="BP17" s="60"/>
      <c r="BQ17" s="60"/>
      <c r="BR17" s="46"/>
      <c r="BS17" s="20">
        <v>8158</v>
      </c>
      <c r="BT17" s="27">
        <v>235</v>
      </c>
      <c r="BU17" s="21">
        <v>0</v>
      </c>
      <c r="BV17" s="21">
        <v>0</v>
      </c>
      <c r="BW17" s="21">
        <v>0</v>
      </c>
      <c r="BX17" s="21">
        <v>0</v>
      </c>
      <c r="BY17" s="21">
        <v>0</v>
      </c>
      <c r="BZ17" s="21">
        <v>66</v>
      </c>
      <c r="CA17" s="21">
        <v>0</v>
      </c>
      <c r="CB17" s="21">
        <v>0</v>
      </c>
      <c r="CC17" s="21">
        <v>169</v>
      </c>
      <c r="CD17" s="21">
        <v>126</v>
      </c>
      <c r="CE17" s="6" t="s">
        <v>165</v>
      </c>
      <c r="CF17" s="6" t="s">
        <v>165</v>
      </c>
      <c r="CG17" s="21">
        <v>110</v>
      </c>
      <c r="CH17" s="6" t="s">
        <v>165</v>
      </c>
      <c r="CI17" s="6" t="s">
        <v>165</v>
      </c>
      <c r="CJ17" s="6" t="s">
        <v>165</v>
      </c>
      <c r="CK17" s="6" t="s">
        <v>165</v>
      </c>
      <c r="CL17" s="6" t="s">
        <v>165</v>
      </c>
      <c r="CM17" s="6" t="s">
        <v>165</v>
      </c>
      <c r="CN17" s="6" t="s">
        <v>165</v>
      </c>
      <c r="CO17" s="6">
        <v>10</v>
      </c>
      <c r="CP17" s="6">
        <v>50</v>
      </c>
      <c r="CQ17" s="21">
        <v>453</v>
      </c>
      <c r="CR17" s="54"/>
      <c r="CS17" s="63"/>
      <c r="CT17" s="60"/>
      <c r="CU17" s="64"/>
      <c r="CV17" s="65"/>
      <c r="CW17" s="31">
        <v>0</v>
      </c>
      <c r="CX17" s="21">
        <v>0</v>
      </c>
      <c r="CY17" s="21">
        <v>0</v>
      </c>
      <c r="CZ17" s="21">
        <v>0</v>
      </c>
    </row>
    <row r="18" spans="1:104" ht="40" customHeight="1">
      <c r="A18" s="198" t="s">
        <v>34</v>
      </c>
      <c r="B18" s="199" t="s">
        <v>35</v>
      </c>
      <c r="C18" s="200" t="s">
        <v>287</v>
      </c>
      <c r="D18" s="199" t="s">
        <v>36</v>
      </c>
      <c r="E18" s="199" t="s">
        <v>37</v>
      </c>
      <c r="F18" s="201" t="s">
        <v>382</v>
      </c>
      <c r="G18" s="181">
        <v>36664</v>
      </c>
      <c r="H18" s="182">
        <v>3968</v>
      </c>
      <c r="I18" s="182">
        <v>321</v>
      </c>
      <c r="J18" s="183" t="s">
        <v>285</v>
      </c>
      <c r="K18" s="202" t="s">
        <v>348</v>
      </c>
      <c r="L18" s="200" t="s">
        <v>333</v>
      </c>
      <c r="M18" s="198" t="s">
        <v>414</v>
      </c>
      <c r="N18" s="185" t="s">
        <v>355</v>
      </c>
      <c r="O18" s="186" t="s">
        <v>356</v>
      </c>
      <c r="P18" s="182">
        <v>10</v>
      </c>
      <c r="Q18" s="182">
        <f t="shared" si="0"/>
        <v>3</v>
      </c>
      <c r="R18" s="182">
        <v>3</v>
      </c>
      <c r="S18" s="182">
        <v>1</v>
      </c>
      <c r="T18" s="182">
        <v>1</v>
      </c>
      <c r="U18" s="182">
        <v>1</v>
      </c>
      <c r="V18" s="182">
        <v>0</v>
      </c>
      <c r="W18" s="182">
        <v>0</v>
      </c>
      <c r="X18" s="182">
        <v>7</v>
      </c>
      <c r="Y18" s="182">
        <v>2</v>
      </c>
      <c r="Z18" s="182">
        <v>2</v>
      </c>
      <c r="AA18" s="182">
        <v>3</v>
      </c>
      <c r="AB18" s="182">
        <v>0</v>
      </c>
      <c r="AC18" s="182">
        <v>0</v>
      </c>
      <c r="AD18" s="187">
        <v>30</v>
      </c>
      <c r="AE18" s="182">
        <v>31371</v>
      </c>
      <c r="AF18" s="182">
        <f t="shared" ref="AF18:AF19" si="1">SUM(AG18:AI18)</f>
        <v>13310</v>
      </c>
      <c r="AG18" s="182">
        <v>4400</v>
      </c>
      <c r="AH18" s="182" t="s">
        <v>365</v>
      </c>
      <c r="AI18" s="182">
        <v>8910</v>
      </c>
      <c r="AJ18" s="188"/>
      <c r="AK18" s="22">
        <v>261550</v>
      </c>
      <c r="AL18" s="17">
        <v>1107</v>
      </c>
      <c r="AM18" s="17">
        <v>215741</v>
      </c>
      <c r="AN18" s="187">
        <v>82.485566813228829</v>
      </c>
      <c r="AO18" s="17">
        <v>2350</v>
      </c>
      <c r="AP18" s="17">
        <v>514</v>
      </c>
      <c r="AQ18" s="17">
        <v>175</v>
      </c>
      <c r="AR18" s="17">
        <v>22</v>
      </c>
      <c r="AS18" s="17">
        <v>7</v>
      </c>
      <c r="AT18" s="17">
        <v>199</v>
      </c>
      <c r="AU18" s="17">
        <v>341</v>
      </c>
      <c r="AV18" s="17">
        <v>720</v>
      </c>
      <c r="AW18" s="17">
        <v>0</v>
      </c>
      <c r="AX18" s="17">
        <v>63</v>
      </c>
      <c r="AY18" s="17">
        <v>2997</v>
      </c>
      <c r="AZ18" s="17">
        <v>43</v>
      </c>
      <c r="BA18" s="17">
        <v>685</v>
      </c>
      <c r="BB18" s="17">
        <v>592</v>
      </c>
      <c r="BC18" s="17">
        <v>1863</v>
      </c>
      <c r="BD18" s="17">
        <v>0</v>
      </c>
      <c r="BE18" s="9" t="s">
        <v>165</v>
      </c>
      <c r="BF18" s="17">
        <v>16133</v>
      </c>
      <c r="BG18" s="17" t="s">
        <v>385</v>
      </c>
      <c r="BH18" s="182">
        <v>1471</v>
      </c>
      <c r="BI18" s="17">
        <v>449</v>
      </c>
      <c r="BJ18" s="17">
        <v>449</v>
      </c>
      <c r="BK18" s="17" t="s">
        <v>385</v>
      </c>
      <c r="BL18" s="17">
        <v>16976</v>
      </c>
      <c r="BM18" s="17">
        <v>16976</v>
      </c>
      <c r="BN18" s="17" t="s">
        <v>385</v>
      </c>
      <c r="BO18" s="17">
        <v>224</v>
      </c>
      <c r="BP18" s="14" t="s">
        <v>419</v>
      </c>
      <c r="BQ18" s="14" t="s">
        <v>420</v>
      </c>
      <c r="BR18" s="39"/>
      <c r="BS18" s="22">
        <v>2232</v>
      </c>
      <c r="BT18" s="28">
        <v>0</v>
      </c>
      <c r="BU18" s="17">
        <v>0</v>
      </c>
      <c r="BV18" s="17">
        <v>0</v>
      </c>
      <c r="BW18" s="17">
        <v>0</v>
      </c>
      <c r="BX18" s="17">
        <v>0</v>
      </c>
      <c r="BY18" s="17">
        <v>0</v>
      </c>
      <c r="BZ18" s="17">
        <v>0</v>
      </c>
      <c r="CA18" s="17">
        <v>0</v>
      </c>
      <c r="CB18" s="17">
        <v>0</v>
      </c>
      <c r="CC18" s="17">
        <v>0</v>
      </c>
      <c r="CD18" s="17">
        <v>4</v>
      </c>
      <c r="CE18" s="9" t="s">
        <v>165</v>
      </c>
      <c r="CF18" s="9" t="s">
        <v>385</v>
      </c>
      <c r="CG18" s="17">
        <v>20</v>
      </c>
      <c r="CH18" s="9" t="s">
        <v>165</v>
      </c>
      <c r="CI18" s="9" t="s">
        <v>165</v>
      </c>
      <c r="CJ18" s="9" t="s">
        <v>165</v>
      </c>
      <c r="CK18" s="9" t="s">
        <v>165</v>
      </c>
      <c r="CL18" s="9" t="s">
        <v>165</v>
      </c>
      <c r="CM18" s="9" t="s">
        <v>165</v>
      </c>
      <c r="CN18" s="9" t="s">
        <v>165</v>
      </c>
      <c r="CO18" s="9">
        <v>10</v>
      </c>
      <c r="CP18" s="9">
        <v>50</v>
      </c>
      <c r="CQ18" s="17">
        <v>335</v>
      </c>
      <c r="CR18" s="9" t="s">
        <v>165</v>
      </c>
      <c r="CS18" s="15" t="s">
        <v>410</v>
      </c>
      <c r="CT18" s="11" t="s">
        <v>200</v>
      </c>
      <c r="CU18" s="30">
        <v>186</v>
      </c>
      <c r="CV18" s="11" t="s">
        <v>409</v>
      </c>
      <c r="CW18" s="17">
        <v>10</v>
      </c>
      <c r="CX18" s="17">
        <v>2</v>
      </c>
      <c r="CY18" s="17">
        <v>0</v>
      </c>
      <c r="CZ18" s="17">
        <v>0</v>
      </c>
    </row>
    <row r="19" spans="1:104" ht="40" customHeight="1">
      <c r="A19" s="179" t="s">
        <v>38</v>
      </c>
      <c r="B19" s="180" t="s">
        <v>39</v>
      </c>
      <c r="C19" s="179" t="s">
        <v>222</v>
      </c>
      <c r="D19" s="180" t="s">
        <v>40</v>
      </c>
      <c r="E19" s="180" t="s">
        <v>41</v>
      </c>
      <c r="F19" s="181">
        <v>24287</v>
      </c>
      <c r="G19" s="42">
        <v>32629</v>
      </c>
      <c r="H19" s="182">
        <v>2377.35</v>
      </c>
      <c r="I19" s="182">
        <v>360</v>
      </c>
      <c r="J19" s="183" t="s">
        <v>114</v>
      </c>
      <c r="K19" s="203" t="s">
        <v>347</v>
      </c>
      <c r="L19" s="190" t="s">
        <v>132</v>
      </c>
      <c r="M19" s="184" t="s">
        <v>415</v>
      </c>
      <c r="N19" s="185" t="s">
        <v>288</v>
      </c>
      <c r="O19" s="186" t="s">
        <v>289</v>
      </c>
      <c r="P19" s="182">
        <v>6</v>
      </c>
      <c r="Q19" s="182">
        <f t="shared" si="0"/>
        <v>2</v>
      </c>
      <c r="R19" s="182">
        <v>3</v>
      </c>
      <c r="S19" s="182">
        <v>2</v>
      </c>
      <c r="T19" s="182">
        <v>0</v>
      </c>
      <c r="U19" s="182">
        <v>0</v>
      </c>
      <c r="V19" s="182">
        <v>1</v>
      </c>
      <c r="W19" s="182">
        <v>0</v>
      </c>
      <c r="X19" s="182">
        <v>3</v>
      </c>
      <c r="Y19" s="182">
        <v>0</v>
      </c>
      <c r="Z19" s="182">
        <v>2</v>
      </c>
      <c r="AA19" s="182">
        <v>0</v>
      </c>
      <c r="AB19" s="182">
        <v>1</v>
      </c>
      <c r="AC19" s="182">
        <v>0</v>
      </c>
      <c r="AD19" s="187">
        <v>50</v>
      </c>
      <c r="AE19" s="182">
        <v>33942</v>
      </c>
      <c r="AF19" s="182">
        <f t="shared" si="1"/>
        <v>33942</v>
      </c>
      <c r="AG19" s="182">
        <v>3360</v>
      </c>
      <c r="AH19" s="182">
        <v>10</v>
      </c>
      <c r="AI19" s="182">
        <v>30572</v>
      </c>
      <c r="AJ19" s="188"/>
      <c r="AK19" s="22">
        <v>135073</v>
      </c>
      <c r="AL19" s="17">
        <v>0</v>
      </c>
      <c r="AM19" s="17">
        <v>114323</v>
      </c>
      <c r="AN19" s="187">
        <v>84.637936523213369</v>
      </c>
      <c r="AO19" s="17">
        <v>2302</v>
      </c>
      <c r="AP19" s="17">
        <v>1132</v>
      </c>
      <c r="AQ19" s="17">
        <v>1194</v>
      </c>
      <c r="AR19" s="17">
        <v>8</v>
      </c>
      <c r="AS19" s="17">
        <v>0</v>
      </c>
      <c r="AT19" s="17">
        <v>180</v>
      </c>
      <c r="AU19" s="17">
        <v>28</v>
      </c>
      <c r="AV19" s="17">
        <v>143</v>
      </c>
      <c r="AW19" s="17">
        <v>0</v>
      </c>
      <c r="AX19" s="17">
        <v>0</v>
      </c>
      <c r="AY19" s="17">
        <v>35</v>
      </c>
      <c r="AZ19" s="17">
        <v>0</v>
      </c>
      <c r="BA19" s="17">
        <v>794</v>
      </c>
      <c r="BB19" s="17">
        <v>49</v>
      </c>
      <c r="BC19" s="17">
        <v>0</v>
      </c>
      <c r="BD19" s="17">
        <v>0</v>
      </c>
      <c r="BE19" s="9" t="s">
        <v>385</v>
      </c>
      <c r="BF19" s="17">
        <v>44759</v>
      </c>
      <c r="BG19" s="17">
        <v>0</v>
      </c>
      <c r="BH19" s="182">
        <v>2730</v>
      </c>
      <c r="BI19" s="17">
        <v>725</v>
      </c>
      <c r="BJ19" s="17">
        <v>725</v>
      </c>
      <c r="BK19" s="17">
        <v>0</v>
      </c>
      <c r="BL19" s="17">
        <v>2730</v>
      </c>
      <c r="BM19" s="17">
        <v>2730</v>
      </c>
      <c r="BN19" s="17">
        <v>0</v>
      </c>
      <c r="BO19" s="17">
        <v>265</v>
      </c>
      <c r="BP19" s="14" t="s">
        <v>368</v>
      </c>
      <c r="BQ19" s="14">
        <v>14</v>
      </c>
      <c r="BR19" s="39"/>
      <c r="BS19" s="22">
        <v>6671</v>
      </c>
      <c r="BT19" s="17">
        <v>1</v>
      </c>
      <c r="BU19" s="17">
        <v>0</v>
      </c>
      <c r="BV19" s="17">
        <v>0</v>
      </c>
      <c r="BW19" s="17">
        <v>0</v>
      </c>
      <c r="BX19" s="17">
        <v>0</v>
      </c>
      <c r="BY19" s="17">
        <v>0</v>
      </c>
      <c r="BZ19" s="17">
        <v>1</v>
      </c>
      <c r="CA19" s="17">
        <v>0</v>
      </c>
      <c r="CB19" s="17">
        <v>0</v>
      </c>
      <c r="CC19" s="17">
        <v>0</v>
      </c>
      <c r="CD19" s="17">
        <v>410</v>
      </c>
      <c r="CE19" s="9" t="s">
        <v>165</v>
      </c>
      <c r="CF19" s="9" t="s">
        <v>165</v>
      </c>
      <c r="CG19" s="17">
        <v>3</v>
      </c>
      <c r="CH19" s="9" t="s">
        <v>165</v>
      </c>
      <c r="CI19" s="9" t="s">
        <v>165</v>
      </c>
      <c r="CJ19" s="9" t="s">
        <v>165</v>
      </c>
      <c r="CK19" s="9" t="s">
        <v>165</v>
      </c>
      <c r="CL19" s="9" t="s">
        <v>165</v>
      </c>
      <c r="CM19" s="9" t="s">
        <v>165</v>
      </c>
      <c r="CN19" s="9" t="s">
        <v>165</v>
      </c>
      <c r="CO19" s="9">
        <v>10</v>
      </c>
      <c r="CP19" s="9">
        <v>50</v>
      </c>
      <c r="CQ19" s="17" t="s">
        <v>101</v>
      </c>
      <c r="CR19" s="9" t="s">
        <v>165</v>
      </c>
      <c r="CS19" s="15" t="s">
        <v>101</v>
      </c>
      <c r="CT19" s="11" t="s">
        <v>290</v>
      </c>
      <c r="CU19" s="17" t="s">
        <v>101</v>
      </c>
      <c r="CV19" s="45" t="s">
        <v>101</v>
      </c>
      <c r="CW19" s="17">
        <v>0</v>
      </c>
      <c r="CX19" s="17">
        <v>0</v>
      </c>
      <c r="CY19" s="17">
        <v>0</v>
      </c>
      <c r="CZ19" s="17">
        <v>0</v>
      </c>
    </row>
    <row r="20" spans="1:104" ht="40" customHeight="1">
      <c r="A20" s="179" t="s">
        <v>42</v>
      </c>
      <c r="B20" s="180" t="s">
        <v>43</v>
      </c>
      <c r="C20" s="179" t="s">
        <v>291</v>
      </c>
      <c r="D20" s="180" t="s">
        <v>44</v>
      </c>
      <c r="E20" s="180" t="s">
        <v>45</v>
      </c>
      <c r="F20" s="181">
        <v>34790</v>
      </c>
      <c r="G20" s="181">
        <v>34799</v>
      </c>
      <c r="H20" s="182">
        <v>2457</v>
      </c>
      <c r="I20" s="182">
        <v>726</v>
      </c>
      <c r="J20" s="183" t="s">
        <v>115</v>
      </c>
      <c r="K20" s="204" t="s">
        <v>344</v>
      </c>
      <c r="L20" s="190" t="s">
        <v>334</v>
      </c>
      <c r="M20" s="184" t="s">
        <v>416</v>
      </c>
      <c r="N20" s="185" t="s">
        <v>292</v>
      </c>
      <c r="O20" s="186" t="s">
        <v>293</v>
      </c>
      <c r="P20" s="182">
        <v>6</v>
      </c>
      <c r="Q20" s="182">
        <f t="shared" si="0"/>
        <v>1</v>
      </c>
      <c r="R20" s="182">
        <v>4</v>
      </c>
      <c r="S20" s="182">
        <v>4</v>
      </c>
      <c r="T20" s="182">
        <v>0</v>
      </c>
      <c r="U20" s="182">
        <v>0</v>
      </c>
      <c r="V20" s="182">
        <v>0</v>
      </c>
      <c r="W20" s="182">
        <v>0</v>
      </c>
      <c r="X20" s="182">
        <v>2</v>
      </c>
      <c r="Y20" s="182">
        <v>1</v>
      </c>
      <c r="Z20" s="182">
        <v>1</v>
      </c>
      <c r="AA20" s="182">
        <v>0</v>
      </c>
      <c r="AB20" s="182">
        <v>0</v>
      </c>
      <c r="AC20" s="182">
        <v>0</v>
      </c>
      <c r="AD20" s="187">
        <v>66.666666666666657</v>
      </c>
      <c r="AE20" s="182" t="s">
        <v>385</v>
      </c>
      <c r="AF20" s="182" t="s">
        <v>385</v>
      </c>
      <c r="AG20" s="182" t="s">
        <v>385</v>
      </c>
      <c r="AH20" s="182" t="s">
        <v>385</v>
      </c>
      <c r="AI20" s="182" t="s">
        <v>385</v>
      </c>
      <c r="AJ20" s="188"/>
      <c r="AK20" s="22">
        <v>129847</v>
      </c>
      <c r="AL20" s="17" t="s">
        <v>385</v>
      </c>
      <c r="AM20" s="17">
        <v>104261</v>
      </c>
      <c r="AN20" s="187">
        <v>80.295270587691675</v>
      </c>
      <c r="AO20" s="17">
        <v>1696</v>
      </c>
      <c r="AP20" s="17">
        <v>19</v>
      </c>
      <c r="AQ20" s="17">
        <v>854</v>
      </c>
      <c r="AR20" s="17">
        <v>9</v>
      </c>
      <c r="AS20" s="17">
        <v>0</v>
      </c>
      <c r="AT20" s="17">
        <v>113</v>
      </c>
      <c r="AU20" s="17">
        <v>48</v>
      </c>
      <c r="AV20" s="17">
        <v>121</v>
      </c>
      <c r="AW20" s="17">
        <v>0</v>
      </c>
      <c r="AX20" s="17">
        <v>158</v>
      </c>
      <c r="AY20" s="17">
        <v>1721</v>
      </c>
      <c r="AZ20" s="17">
        <v>73</v>
      </c>
      <c r="BA20" s="17">
        <v>1327</v>
      </c>
      <c r="BB20" s="17">
        <v>155</v>
      </c>
      <c r="BC20" s="17">
        <v>0</v>
      </c>
      <c r="BD20" s="17">
        <v>0</v>
      </c>
      <c r="BE20" s="9" t="s">
        <v>385</v>
      </c>
      <c r="BF20" s="17">
        <v>105193</v>
      </c>
      <c r="BG20" s="17">
        <v>0</v>
      </c>
      <c r="BH20" s="182">
        <v>4363</v>
      </c>
      <c r="BI20" s="17">
        <v>931</v>
      </c>
      <c r="BJ20" s="17">
        <v>931</v>
      </c>
      <c r="BK20" s="17">
        <v>0</v>
      </c>
      <c r="BL20" s="17">
        <v>4939</v>
      </c>
      <c r="BM20" s="17">
        <v>4939</v>
      </c>
      <c r="BN20" s="17">
        <v>0</v>
      </c>
      <c r="BO20" s="17">
        <v>287</v>
      </c>
      <c r="BP20" s="14" t="s">
        <v>421</v>
      </c>
      <c r="BQ20" s="14" t="s">
        <v>422</v>
      </c>
      <c r="BR20" s="39"/>
      <c r="BS20" s="22">
        <v>12048</v>
      </c>
      <c r="BT20" s="17">
        <v>274</v>
      </c>
      <c r="BU20" s="17">
        <v>4</v>
      </c>
      <c r="BV20" s="17">
        <v>0</v>
      </c>
      <c r="BW20" s="17">
        <v>0</v>
      </c>
      <c r="BX20" s="17">
        <v>5</v>
      </c>
      <c r="BY20" s="17">
        <v>0</v>
      </c>
      <c r="BZ20" s="17">
        <v>261</v>
      </c>
      <c r="CA20" s="17">
        <v>4</v>
      </c>
      <c r="CB20" s="17">
        <v>0</v>
      </c>
      <c r="CC20" s="17">
        <v>0</v>
      </c>
      <c r="CD20" s="17">
        <v>193</v>
      </c>
      <c r="CE20" s="9" t="s">
        <v>165</v>
      </c>
      <c r="CF20" s="9" t="s">
        <v>165</v>
      </c>
      <c r="CG20" s="17">
        <v>27</v>
      </c>
      <c r="CH20" s="9" t="s">
        <v>165</v>
      </c>
      <c r="CI20" s="9" t="s">
        <v>165</v>
      </c>
      <c r="CJ20" s="9" t="s">
        <v>165</v>
      </c>
      <c r="CK20" s="9" t="s">
        <v>165</v>
      </c>
      <c r="CL20" s="9" t="s">
        <v>165</v>
      </c>
      <c r="CM20" s="9" t="s">
        <v>165</v>
      </c>
      <c r="CN20" s="9" t="s">
        <v>165</v>
      </c>
      <c r="CO20" s="9">
        <v>10</v>
      </c>
      <c r="CP20" s="9">
        <v>50</v>
      </c>
      <c r="CQ20" s="17">
        <v>1796</v>
      </c>
      <c r="CR20" s="9" t="s">
        <v>165</v>
      </c>
      <c r="CS20" s="15" t="s">
        <v>101</v>
      </c>
      <c r="CT20" s="11" t="s">
        <v>294</v>
      </c>
      <c r="CU20" s="17" t="s">
        <v>101</v>
      </c>
      <c r="CV20" s="45" t="s">
        <v>264</v>
      </c>
      <c r="CW20" s="17">
        <v>0</v>
      </c>
      <c r="CX20" s="17">
        <v>0</v>
      </c>
      <c r="CY20" s="17">
        <v>0</v>
      </c>
      <c r="CZ20" s="17">
        <v>0</v>
      </c>
    </row>
    <row r="21" spans="1:104" ht="40" customHeight="1">
      <c r="A21" s="179" t="s">
        <v>46</v>
      </c>
      <c r="B21" s="180" t="s">
        <v>47</v>
      </c>
      <c r="C21" s="179" t="s">
        <v>295</v>
      </c>
      <c r="D21" s="180" t="s">
        <v>48</v>
      </c>
      <c r="E21" s="180" t="s">
        <v>49</v>
      </c>
      <c r="F21" s="181" t="s">
        <v>296</v>
      </c>
      <c r="G21" s="181" t="s">
        <v>297</v>
      </c>
      <c r="H21" s="182">
        <v>251</v>
      </c>
      <c r="I21" s="182">
        <v>68</v>
      </c>
      <c r="J21" s="183" t="s">
        <v>252</v>
      </c>
      <c r="K21" s="205" t="s">
        <v>345</v>
      </c>
      <c r="L21" s="190" t="s">
        <v>298</v>
      </c>
      <c r="M21" s="184" t="s">
        <v>343</v>
      </c>
      <c r="N21" s="185" t="s">
        <v>299</v>
      </c>
      <c r="O21" s="186" t="s">
        <v>300</v>
      </c>
      <c r="P21" s="182">
        <v>2</v>
      </c>
      <c r="Q21" s="182">
        <f t="shared" si="0"/>
        <v>1</v>
      </c>
      <c r="R21" s="182">
        <v>1</v>
      </c>
      <c r="S21" s="182">
        <v>0</v>
      </c>
      <c r="T21" s="182">
        <v>0</v>
      </c>
      <c r="U21" s="182">
        <v>1</v>
      </c>
      <c r="V21" s="182">
        <v>0</v>
      </c>
      <c r="W21" s="182">
        <v>0</v>
      </c>
      <c r="X21" s="182">
        <v>1</v>
      </c>
      <c r="Y21" s="182">
        <v>0</v>
      </c>
      <c r="Z21" s="182">
        <v>1</v>
      </c>
      <c r="AA21" s="182">
        <v>0</v>
      </c>
      <c r="AB21" s="182">
        <v>0</v>
      </c>
      <c r="AC21" s="182">
        <v>0</v>
      </c>
      <c r="AD21" s="187">
        <v>50</v>
      </c>
      <c r="AE21" s="182">
        <v>5000</v>
      </c>
      <c r="AF21" s="182">
        <f t="shared" ref="AF21:AF23" si="2">SUM(AG21:AI21)</f>
        <v>3530</v>
      </c>
      <c r="AG21" s="182">
        <v>1000</v>
      </c>
      <c r="AH21" s="182">
        <v>100</v>
      </c>
      <c r="AI21" s="182">
        <v>2430</v>
      </c>
      <c r="AJ21" s="188"/>
      <c r="AK21" s="22">
        <v>51146</v>
      </c>
      <c r="AL21" s="17">
        <v>0</v>
      </c>
      <c r="AM21" s="17">
        <v>51146</v>
      </c>
      <c r="AN21" s="187">
        <v>100</v>
      </c>
      <c r="AO21" s="17">
        <v>147</v>
      </c>
      <c r="AP21" s="17">
        <v>66</v>
      </c>
      <c r="AQ21" s="17">
        <v>502</v>
      </c>
      <c r="AR21" s="17">
        <v>7</v>
      </c>
      <c r="AS21" s="17">
        <v>0</v>
      </c>
      <c r="AT21" s="17">
        <v>28</v>
      </c>
      <c r="AU21" s="17">
        <v>4</v>
      </c>
      <c r="AV21" s="17">
        <v>28</v>
      </c>
      <c r="AW21" s="17">
        <v>2</v>
      </c>
      <c r="AX21" s="17">
        <v>109</v>
      </c>
      <c r="AY21" s="17">
        <v>1071</v>
      </c>
      <c r="AZ21" s="17">
        <v>0</v>
      </c>
      <c r="BA21" s="17">
        <v>461</v>
      </c>
      <c r="BB21" s="17">
        <v>165</v>
      </c>
      <c r="BC21" s="17">
        <v>0</v>
      </c>
      <c r="BD21" s="17">
        <v>0</v>
      </c>
      <c r="BE21" s="9" t="s">
        <v>385</v>
      </c>
      <c r="BF21" s="17">
        <v>7769</v>
      </c>
      <c r="BG21" s="17" t="s">
        <v>385</v>
      </c>
      <c r="BH21" s="182">
        <v>480</v>
      </c>
      <c r="BI21" s="17">
        <v>61</v>
      </c>
      <c r="BJ21" s="17">
        <v>61</v>
      </c>
      <c r="BK21" s="17">
        <v>0</v>
      </c>
      <c r="BL21" s="17">
        <v>819</v>
      </c>
      <c r="BM21" s="17">
        <v>819</v>
      </c>
      <c r="BN21" s="17">
        <v>0</v>
      </c>
      <c r="BO21" s="17">
        <v>291</v>
      </c>
      <c r="BP21" s="14">
        <v>5</v>
      </c>
      <c r="BQ21" s="14">
        <v>14</v>
      </c>
      <c r="BR21" s="39"/>
      <c r="BS21" s="22">
        <v>31</v>
      </c>
      <c r="BT21" s="28">
        <v>0</v>
      </c>
      <c r="BU21" s="17">
        <v>0</v>
      </c>
      <c r="BV21" s="17">
        <v>0</v>
      </c>
      <c r="BW21" s="17">
        <v>0</v>
      </c>
      <c r="BX21" s="17">
        <v>0</v>
      </c>
      <c r="BY21" s="17">
        <v>0</v>
      </c>
      <c r="BZ21" s="17">
        <v>0</v>
      </c>
      <c r="CA21" s="17">
        <v>0</v>
      </c>
      <c r="CB21" s="17">
        <v>0</v>
      </c>
      <c r="CC21" s="17">
        <v>0</v>
      </c>
      <c r="CD21" s="17" t="s">
        <v>385</v>
      </c>
      <c r="CE21" s="9" t="s">
        <v>165</v>
      </c>
      <c r="CF21" s="9" t="s">
        <v>385</v>
      </c>
      <c r="CG21" s="17">
        <v>1</v>
      </c>
      <c r="CH21" s="9" t="s">
        <v>165</v>
      </c>
      <c r="CI21" s="9" t="s">
        <v>165</v>
      </c>
      <c r="CJ21" s="9" t="s">
        <v>165</v>
      </c>
      <c r="CK21" s="9" t="s">
        <v>165</v>
      </c>
      <c r="CL21" s="9" t="s">
        <v>165</v>
      </c>
      <c r="CM21" s="9" t="s">
        <v>101</v>
      </c>
      <c r="CN21" s="9" t="s">
        <v>165</v>
      </c>
      <c r="CO21" s="9">
        <v>10</v>
      </c>
      <c r="CP21" s="9">
        <v>50</v>
      </c>
      <c r="CQ21" s="17" t="s">
        <v>101</v>
      </c>
      <c r="CR21" s="9" t="s">
        <v>101</v>
      </c>
      <c r="CS21" s="15" t="s">
        <v>101</v>
      </c>
      <c r="CT21" s="11" t="s">
        <v>101</v>
      </c>
      <c r="CU21" s="17" t="s">
        <v>101</v>
      </c>
      <c r="CV21" s="45" t="s">
        <v>101</v>
      </c>
      <c r="CW21" s="17">
        <v>0</v>
      </c>
      <c r="CX21" s="17">
        <v>0</v>
      </c>
      <c r="CY21" s="17">
        <v>0</v>
      </c>
      <c r="CZ21" s="17">
        <v>0</v>
      </c>
    </row>
    <row r="22" spans="1:104" ht="40" customHeight="1">
      <c r="A22" s="179" t="s">
        <v>50</v>
      </c>
      <c r="B22" s="180" t="s">
        <v>51</v>
      </c>
      <c r="C22" s="179" t="s">
        <v>301</v>
      </c>
      <c r="D22" s="180" t="s">
        <v>52</v>
      </c>
      <c r="E22" s="180" t="s">
        <v>53</v>
      </c>
      <c r="F22" s="181" t="s">
        <v>302</v>
      </c>
      <c r="G22" s="181" t="s">
        <v>296</v>
      </c>
      <c r="H22" s="182">
        <v>851</v>
      </c>
      <c r="I22" s="182">
        <v>105</v>
      </c>
      <c r="J22" s="183" t="s">
        <v>116</v>
      </c>
      <c r="K22" s="183" t="s">
        <v>117</v>
      </c>
      <c r="L22" s="184" t="s">
        <v>303</v>
      </c>
      <c r="M22" s="206" t="s">
        <v>417</v>
      </c>
      <c r="N22" s="185" t="s">
        <v>304</v>
      </c>
      <c r="O22" s="186" t="s">
        <v>305</v>
      </c>
      <c r="P22" s="182">
        <v>3</v>
      </c>
      <c r="Q22" s="182">
        <f t="shared" si="0"/>
        <v>0</v>
      </c>
      <c r="R22" s="182">
        <v>1</v>
      </c>
      <c r="S22" s="182">
        <v>1</v>
      </c>
      <c r="T22" s="182">
        <v>0</v>
      </c>
      <c r="U22" s="182">
        <v>0</v>
      </c>
      <c r="V22" s="182">
        <v>0</v>
      </c>
      <c r="W22" s="182">
        <v>0</v>
      </c>
      <c r="X22" s="182">
        <v>2</v>
      </c>
      <c r="Y22" s="182">
        <v>2</v>
      </c>
      <c r="Z22" s="182">
        <v>0</v>
      </c>
      <c r="AA22" s="182">
        <v>0</v>
      </c>
      <c r="AB22" s="182">
        <v>0</v>
      </c>
      <c r="AC22" s="182">
        <v>0</v>
      </c>
      <c r="AD22" s="187">
        <v>33.333333333333329</v>
      </c>
      <c r="AE22" s="182">
        <v>3880</v>
      </c>
      <c r="AF22" s="182">
        <f t="shared" si="2"/>
        <v>2730</v>
      </c>
      <c r="AG22" s="182">
        <v>1600</v>
      </c>
      <c r="AH22" s="182">
        <v>0</v>
      </c>
      <c r="AI22" s="182">
        <v>1130</v>
      </c>
      <c r="AJ22" s="188"/>
      <c r="AK22" s="22">
        <v>54605</v>
      </c>
      <c r="AL22" s="17">
        <v>654</v>
      </c>
      <c r="AM22" s="17">
        <v>53365</v>
      </c>
      <c r="AN22" s="187">
        <v>97.729145682629792</v>
      </c>
      <c r="AO22" s="17">
        <v>473</v>
      </c>
      <c r="AP22" s="17">
        <v>366</v>
      </c>
      <c r="AQ22" s="17">
        <v>0</v>
      </c>
      <c r="AR22" s="17">
        <v>7</v>
      </c>
      <c r="AS22" s="17">
        <v>2</v>
      </c>
      <c r="AT22" s="17">
        <v>30</v>
      </c>
      <c r="AU22" s="17">
        <v>41</v>
      </c>
      <c r="AV22" s="17">
        <v>373</v>
      </c>
      <c r="AW22" s="17">
        <v>0</v>
      </c>
      <c r="AX22" s="17">
        <v>32</v>
      </c>
      <c r="AY22" s="17">
        <v>889</v>
      </c>
      <c r="AZ22" s="17">
        <v>162</v>
      </c>
      <c r="BA22" s="17">
        <v>643</v>
      </c>
      <c r="BB22" s="17">
        <v>105</v>
      </c>
      <c r="BC22" s="17">
        <v>0</v>
      </c>
      <c r="BD22" s="17">
        <v>79</v>
      </c>
      <c r="BE22" s="9" t="s">
        <v>385</v>
      </c>
      <c r="BF22" s="17">
        <v>2667</v>
      </c>
      <c r="BG22" s="17">
        <v>2</v>
      </c>
      <c r="BH22" s="182">
        <v>620</v>
      </c>
      <c r="BI22" s="17">
        <v>181</v>
      </c>
      <c r="BJ22" s="17">
        <v>181</v>
      </c>
      <c r="BK22" s="17">
        <v>0</v>
      </c>
      <c r="BL22" s="17">
        <v>5069</v>
      </c>
      <c r="BM22" s="17">
        <v>5065</v>
      </c>
      <c r="BN22" s="17">
        <v>4</v>
      </c>
      <c r="BO22" s="17">
        <v>251</v>
      </c>
      <c r="BP22" s="14" t="s">
        <v>425</v>
      </c>
      <c r="BQ22" s="14" t="s">
        <v>372</v>
      </c>
      <c r="BR22" s="39"/>
      <c r="BS22" s="22">
        <v>861</v>
      </c>
      <c r="BT22" s="28">
        <v>3</v>
      </c>
      <c r="BU22" s="17">
        <v>0</v>
      </c>
      <c r="BV22" s="17">
        <v>0</v>
      </c>
      <c r="BW22" s="17">
        <v>0</v>
      </c>
      <c r="BX22" s="17">
        <v>0</v>
      </c>
      <c r="BY22" s="17">
        <v>0</v>
      </c>
      <c r="BZ22" s="17">
        <v>3</v>
      </c>
      <c r="CA22" s="17">
        <v>0</v>
      </c>
      <c r="CB22" s="17">
        <v>0</v>
      </c>
      <c r="CC22" s="17">
        <v>0</v>
      </c>
      <c r="CD22" s="17">
        <v>58</v>
      </c>
      <c r="CE22" s="9" t="s">
        <v>165</v>
      </c>
      <c r="CF22" s="9" t="s">
        <v>165</v>
      </c>
      <c r="CG22" s="17">
        <v>6</v>
      </c>
      <c r="CH22" s="9" t="s">
        <v>165</v>
      </c>
      <c r="CI22" s="9" t="s">
        <v>165</v>
      </c>
      <c r="CJ22" s="9" t="s">
        <v>165</v>
      </c>
      <c r="CK22" s="9" t="s">
        <v>165</v>
      </c>
      <c r="CL22" s="9" t="s">
        <v>165</v>
      </c>
      <c r="CM22" s="9" t="s">
        <v>165</v>
      </c>
      <c r="CN22" s="9" t="s">
        <v>165</v>
      </c>
      <c r="CO22" s="9">
        <v>10</v>
      </c>
      <c r="CP22" s="9">
        <v>50</v>
      </c>
      <c r="CQ22" s="17" t="s">
        <v>101</v>
      </c>
      <c r="CR22" s="9" t="s">
        <v>101</v>
      </c>
      <c r="CS22" s="15" t="s">
        <v>101</v>
      </c>
      <c r="CT22" s="11" t="s">
        <v>101</v>
      </c>
      <c r="CU22" s="17" t="s">
        <v>101</v>
      </c>
      <c r="CV22" s="45" t="s">
        <v>101</v>
      </c>
      <c r="CW22" s="17">
        <v>0</v>
      </c>
      <c r="CX22" s="17">
        <v>0</v>
      </c>
      <c r="CY22" s="17">
        <v>0</v>
      </c>
      <c r="CZ22" s="17">
        <v>0</v>
      </c>
    </row>
    <row r="23" spans="1:104" ht="40" customHeight="1">
      <c r="A23" s="179" t="s">
        <v>54</v>
      </c>
      <c r="B23" s="180" t="s">
        <v>55</v>
      </c>
      <c r="C23" s="179" t="s">
        <v>306</v>
      </c>
      <c r="D23" s="180" t="s">
        <v>56</v>
      </c>
      <c r="E23" s="180" t="s">
        <v>56</v>
      </c>
      <c r="F23" s="181" t="s">
        <v>307</v>
      </c>
      <c r="G23" s="181" t="s">
        <v>307</v>
      </c>
      <c r="H23" s="182">
        <v>3378.37</v>
      </c>
      <c r="I23" s="182">
        <v>338</v>
      </c>
      <c r="J23" s="183" t="s">
        <v>118</v>
      </c>
      <c r="K23" s="183" t="s">
        <v>385</v>
      </c>
      <c r="L23" s="190" t="s">
        <v>308</v>
      </c>
      <c r="M23" s="184" t="s">
        <v>408</v>
      </c>
      <c r="N23" s="185" t="s">
        <v>309</v>
      </c>
      <c r="O23" s="186" t="s">
        <v>310</v>
      </c>
      <c r="P23" s="182">
        <v>5</v>
      </c>
      <c r="Q23" s="182">
        <f t="shared" si="0"/>
        <v>1</v>
      </c>
      <c r="R23" s="182">
        <v>3</v>
      </c>
      <c r="S23" s="182">
        <v>3</v>
      </c>
      <c r="T23" s="182">
        <v>0</v>
      </c>
      <c r="U23" s="182">
        <v>0</v>
      </c>
      <c r="V23" s="182">
        <v>0</v>
      </c>
      <c r="W23" s="182">
        <v>0</v>
      </c>
      <c r="X23" s="182">
        <v>2</v>
      </c>
      <c r="Y23" s="182">
        <v>1</v>
      </c>
      <c r="Z23" s="182">
        <v>1</v>
      </c>
      <c r="AA23" s="182">
        <v>0</v>
      </c>
      <c r="AB23" s="182">
        <v>0</v>
      </c>
      <c r="AC23" s="182">
        <v>0</v>
      </c>
      <c r="AD23" s="187">
        <v>60</v>
      </c>
      <c r="AE23" s="182">
        <v>25000</v>
      </c>
      <c r="AF23" s="182">
        <f t="shared" si="2"/>
        <v>23000</v>
      </c>
      <c r="AG23" s="182">
        <v>23000</v>
      </c>
      <c r="AH23" s="182" t="s">
        <v>385</v>
      </c>
      <c r="AI23" s="182" t="s">
        <v>385</v>
      </c>
      <c r="AJ23" s="188"/>
      <c r="AK23" s="22">
        <v>313077</v>
      </c>
      <c r="AL23" s="17">
        <v>1428</v>
      </c>
      <c r="AM23" s="17">
        <v>297198</v>
      </c>
      <c r="AN23" s="187">
        <v>94.928084784254352</v>
      </c>
      <c r="AO23" s="17">
        <v>2448</v>
      </c>
      <c r="AP23" s="17">
        <v>29</v>
      </c>
      <c r="AQ23" s="17">
        <v>13</v>
      </c>
      <c r="AR23" s="17">
        <v>7</v>
      </c>
      <c r="AS23" s="17">
        <v>1</v>
      </c>
      <c r="AT23" s="17">
        <v>125</v>
      </c>
      <c r="AU23" s="17" t="s">
        <v>385</v>
      </c>
      <c r="AV23" s="17">
        <v>1323</v>
      </c>
      <c r="AW23" s="17">
        <v>79</v>
      </c>
      <c r="AX23" s="17">
        <v>875</v>
      </c>
      <c r="AY23" s="17">
        <v>625</v>
      </c>
      <c r="AZ23" s="17">
        <v>0</v>
      </c>
      <c r="BA23" s="17">
        <v>187</v>
      </c>
      <c r="BB23" s="17">
        <v>271</v>
      </c>
      <c r="BC23" s="17" t="s">
        <v>385</v>
      </c>
      <c r="BD23" s="17" t="s">
        <v>385</v>
      </c>
      <c r="BE23" s="9" t="s">
        <v>165</v>
      </c>
      <c r="BF23" s="17">
        <v>5456</v>
      </c>
      <c r="BG23" s="17" t="s">
        <v>385</v>
      </c>
      <c r="BH23" s="182">
        <v>1523</v>
      </c>
      <c r="BI23" s="17">
        <v>231</v>
      </c>
      <c r="BJ23" s="17">
        <v>231</v>
      </c>
      <c r="BK23" s="17">
        <v>0</v>
      </c>
      <c r="BL23" s="17">
        <v>718</v>
      </c>
      <c r="BM23" s="17">
        <v>718</v>
      </c>
      <c r="BN23" s="17">
        <v>0</v>
      </c>
      <c r="BO23" s="17">
        <v>269</v>
      </c>
      <c r="BP23" s="14" t="s">
        <v>311</v>
      </c>
      <c r="BQ23" s="14" t="s">
        <v>369</v>
      </c>
      <c r="BR23" s="39"/>
      <c r="BS23" s="22">
        <v>4151</v>
      </c>
      <c r="BT23" s="17" t="s">
        <v>404</v>
      </c>
      <c r="BU23" s="17" t="s">
        <v>101</v>
      </c>
      <c r="BV23" s="17" t="s">
        <v>101</v>
      </c>
      <c r="BW23" s="17" t="s">
        <v>101</v>
      </c>
      <c r="BX23" s="17" t="s">
        <v>101</v>
      </c>
      <c r="BY23" s="17" t="s">
        <v>101</v>
      </c>
      <c r="BZ23" s="17" t="s">
        <v>101</v>
      </c>
      <c r="CA23" s="17" t="s">
        <v>101</v>
      </c>
      <c r="CB23" s="17" t="s">
        <v>101</v>
      </c>
      <c r="CC23" s="17" t="s">
        <v>101</v>
      </c>
      <c r="CD23" s="17" t="s">
        <v>385</v>
      </c>
      <c r="CE23" s="9" t="s">
        <v>165</v>
      </c>
      <c r="CF23" s="9" t="s">
        <v>165</v>
      </c>
      <c r="CG23" s="17">
        <v>4</v>
      </c>
      <c r="CH23" s="9" t="s">
        <v>165</v>
      </c>
      <c r="CI23" s="9" t="s">
        <v>101</v>
      </c>
      <c r="CJ23" s="9" t="s">
        <v>101</v>
      </c>
      <c r="CK23" s="9" t="s">
        <v>165</v>
      </c>
      <c r="CL23" s="9" t="s">
        <v>165</v>
      </c>
      <c r="CM23" s="9" t="s">
        <v>165</v>
      </c>
      <c r="CN23" s="9" t="s">
        <v>165</v>
      </c>
      <c r="CO23" s="9">
        <v>30</v>
      </c>
      <c r="CP23" s="9" t="s">
        <v>101</v>
      </c>
      <c r="CQ23" s="17" t="s">
        <v>101</v>
      </c>
      <c r="CR23" s="9" t="s">
        <v>101</v>
      </c>
      <c r="CS23" s="15" t="s">
        <v>101</v>
      </c>
      <c r="CT23" s="11" t="s">
        <v>101</v>
      </c>
      <c r="CU23" s="17" t="s">
        <v>101</v>
      </c>
      <c r="CV23" s="45" t="s">
        <v>101</v>
      </c>
      <c r="CW23" s="17" t="s">
        <v>101</v>
      </c>
      <c r="CX23" s="17" t="s">
        <v>101</v>
      </c>
      <c r="CY23" s="17" t="s">
        <v>101</v>
      </c>
      <c r="CZ23" s="17" t="s">
        <v>101</v>
      </c>
    </row>
    <row r="24" spans="1:104" ht="40" customHeight="1">
      <c r="A24" s="179" t="s">
        <v>57</v>
      </c>
      <c r="B24" s="180" t="s">
        <v>58</v>
      </c>
      <c r="C24" s="179" t="s">
        <v>312</v>
      </c>
      <c r="D24" s="180" t="s">
        <v>59</v>
      </c>
      <c r="E24" s="180" t="s">
        <v>59</v>
      </c>
      <c r="F24" s="181">
        <v>24563</v>
      </c>
      <c r="G24" s="181">
        <v>36982</v>
      </c>
      <c r="H24" s="182">
        <v>535</v>
      </c>
      <c r="I24" s="182">
        <v>120</v>
      </c>
      <c r="J24" s="183" t="s">
        <v>313</v>
      </c>
      <c r="K24" s="183" t="s">
        <v>119</v>
      </c>
      <c r="L24" s="190" t="s">
        <v>339</v>
      </c>
      <c r="M24" s="184" t="s">
        <v>391</v>
      </c>
      <c r="N24" s="185" t="s">
        <v>314</v>
      </c>
      <c r="O24" s="186" t="s">
        <v>315</v>
      </c>
      <c r="P24" s="182">
        <v>2</v>
      </c>
      <c r="Q24" s="182">
        <f t="shared" si="0"/>
        <v>1</v>
      </c>
      <c r="R24" s="182">
        <v>1</v>
      </c>
      <c r="S24" s="182">
        <v>0</v>
      </c>
      <c r="T24" s="182">
        <v>0</v>
      </c>
      <c r="U24" s="182">
        <v>1</v>
      </c>
      <c r="V24" s="182">
        <v>0</v>
      </c>
      <c r="W24" s="182">
        <v>0</v>
      </c>
      <c r="X24" s="182">
        <v>1</v>
      </c>
      <c r="Y24" s="182">
        <v>0</v>
      </c>
      <c r="Z24" s="182">
        <v>1</v>
      </c>
      <c r="AA24" s="182">
        <v>0</v>
      </c>
      <c r="AB24" s="182">
        <v>0</v>
      </c>
      <c r="AC24" s="182">
        <v>0</v>
      </c>
      <c r="AD24" s="187">
        <v>50</v>
      </c>
      <c r="AE24" s="182" t="s">
        <v>385</v>
      </c>
      <c r="AF24" s="182" t="s">
        <v>385</v>
      </c>
      <c r="AG24" s="182" t="s">
        <v>385</v>
      </c>
      <c r="AH24" s="182" t="s">
        <v>385</v>
      </c>
      <c r="AI24" s="182" t="s">
        <v>385</v>
      </c>
      <c r="AJ24" s="188"/>
      <c r="AK24" s="22">
        <v>62791</v>
      </c>
      <c r="AL24" s="17" t="s">
        <v>385</v>
      </c>
      <c r="AM24" s="17">
        <v>62791</v>
      </c>
      <c r="AN24" s="187">
        <v>100</v>
      </c>
      <c r="AO24" s="17">
        <v>361</v>
      </c>
      <c r="AP24" s="17">
        <v>26</v>
      </c>
      <c r="AQ24" s="17">
        <v>0</v>
      </c>
      <c r="AR24" s="17">
        <v>7</v>
      </c>
      <c r="AS24" s="17">
        <v>0</v>
      </c>
      <c r="AT24" s="17">
        <v>87</v>
      </c>
      <c r="AU24" s="17">
        <v>0</v>
      </c>
      <c r="AV24" s="17">
        <v>7093</v>
      </c>
      <c r="AW24" s="17">
        <v>2191</v>
      </c>
      <c r="AX24" s="17">
        <v>0</v>
      </c>
      <c r="AY24" s="17">
        <v>401</v>
      </c>
      <c r="AZ24" s="17">
        <v>220</v>
      </c>
      <c r="BA24" s="17">
        <v>1117</v>
      </c>
      <c r="BB24" s="17">
        <v>0</v>
      </c>
      <c r="BC24" s="17">
        <v>0</v>
      </c>
      <c r="BD24" s="17">
        <v>301</v>
      </c>
      <c r="BE24" s="9" t="s">
        <v>385</v>
      </c>
      <c r="BF24" s="17">
        <v>8202</v>
      </c>
      <c r="BG24" s="17">
        <v>0</v>
      </c>
      <c r="BH24" s="182">
        <v>450</v>
      </c>
      <c r="BI24" s="17">
        <v>103</v>
      </c>
      <c r="BJ24" s="17">
        <v>103</v>
      </c>
      <c r="BK24" s="17">
        <v>0</v>
      </c>
      <c r="BL24" s="17">
        <v>1338</v>
      </c>
      <c r="BM24" s="17">
        <v>1338</v>
      </c>
      <c r="BN24" s="17">
        <v>0</v>
      </c>
      <c r="BO24" s="17">
        <v>268</v>
      </c>
      <c r="BP24" s="14">
        <v>13</v>
      </c>
      <c r="BQ24" s="14">
        <v>14</v>
      </c>
      <c r="BR24" s="39"/>
      <c r="BS24" s="22">
        <v>2101</v>
      </c>
      <c r="BT24" s="17" t="s">
        <v>404</v>
      </c>
      <c r="BU24" s="17" t="s">
        <v>101</v>
      </c>
      <c r="BV24" s="17" t="s">
        <v>101</v>
      </c>
      <c r="BW24" s="17" t="s">
        <v>101</v>
      </c>
      <c r="BX24" s="17" t="s">
        <v>101</v>
      </c>
      <c r="BY24" s="17" t="s">
        <v>101</v>
      </c>
      <c r="BZ24" s="17" t="s">
        <v>101</v>
      </c>
      <c r="CA24" s="17" t="s">
        <v>101</v>
      </c>
      <c r="CB24" s="17" t="s">
        <v>101</v>
      </c>
      <c r="CC24" s="17" t="s">
        <v>101</v>
      </c>
      <c r="CD24" s="17">
        <v>252</v>
      </c>
      <c r="CE24" s="9" t="s">
        <v>165</v>
      </c>
      <c r="CF24" s="9" t="s">
        <v>385</v>
      </c>
      <c r="CG24" s="17">
        <v>2</v>
      </c>
      <c r="CH24" s="9" t="s">
        <v>165</v>
      </c>
      <c r="CI24" s="9" t="s">
        <v>165</v>
      </c>
      <c r="CJ24" s="9" t="s">
        <v>165</v>
      </c>
      <c r="CK24" s="9" t="s">
        <v>165</v>
      </c>
      <c r="CL24" s="9" t="s">
        <v>165</v>
      </c>
      <c r="CM24" s="9" t="s">
        <v>165</v>
      </c>
      <c r="CN24" s="9" t="s">
        <v>165</v>
      </c>
      <c r="CO24" s="9">
        <v>10</v>
      </c>
      <c r="CP24" s="9">
        <v>50</v>
      </c>
      <c r="CQ24" s="17">
        <v>2507</v>
      </c>
      <c r="CR24" s="9" t="s">
        <v>101</v>
      </c>
      <c r="CS24" s="15" t="s">
        <v>101</v>
      </c>
      <c r="CT24" s="11" t="s">
        <v>101</v>
      </c>
      <c r="CU24" s="17" t="s">
        <v>101</v>
      </c>
      <c r="CV24" s="45" t="s">
        <v>101</v>
      </c>
      <c r="CW24" s="17">
        <v>0</v>
      </c>
      <c r="CX24" s="17">
        <v>0</v>
      </c>
      <c r="CY24" s="17">
        <v>0</v>
      </c>
      <c r="CZ24" s="17">
        <v>0</v>
      </c>
    </row>
    <row r="25" spans="1:104" ht="40" customHeight="1">
      <c r="A25" s="179" t="s">
        <v>60</v>
      </c>
      <c r="B25" s="180" t="s">
        <v>61</v>
      </c>
      <c r="C25" s="179" t="s">
        <v>316</v>
      </c>
      <c r="D25" s="180" t="s">
        <v>62</v>
      </c>
      <c r="E25" s="180" t="s">
        <v>62</v>
      </c>
      <c r="F25" s="181">
        <v>28946</v>
      </c>
      <c r="G25" s="181">
        <v>32776</v>
      </c>
      <c r="H25" s="182">
        <v>272</v>
      </c>
      <c r="I25" s="182">
        <v>12</v>
      </c>
      <c r="J25" s="183" t="s">
        <v>107</v>
      </c>
      <c r="K25" s="183" t="s">
        <v>120</v>
      </c>
      <c r="L25" s="190" t="s">
        <v>317</v>
      </c>
      <c r="M25" s="184" t="s">
        <v>392</v>
      </c>
      <c r="N25" s="207" t="s">
        <v>252</v>
      </c>
      <c r="O25" s="208" t="s">
        <v>252</v>
      </c>
      <c r="P25" s="182">
        <v>1</v>
      </c>
      <c r="Q25" s="182">
        <f t="shared" si="0"/>
        <v>0</v>
      </c>
      <c r="R25" s="182">
        <v>0</v>
      </c>
      <c r="S25" s="182">
        <v>0</v>
      </c>
      <c r="T25" s="182">
        <v>0</v>
      </c>
      <c r="U25" s="182">
        <v>0</v>
      </c>
      <c r="V25" s="182">
        <v>0</v>
      </c>
      <c r="W25" s="182">
        <v>0</v>
      </c>
      <c r="X25" s="182">
        <v>1</v>
      </c>
      <c r="Y25" s="182">
        <v>0</v>
      </c>
      <c r="Z25" s="182">
        <v>0</v>
      </c>
      <c r="AA25" s="182">
        <v>1</v>
      </c>
      <c r="AB25" s="182">
        <v>0</v>
      </c>
      <c r="AC25" s="182">
        <v>0</v>
      </c>
      <c r="AD25" s="187">
        <v>0</v>
      </c>
      <c r="AE25" s="182">
        <v>1107</v>
      </c>
      <c r="AF25" s="182">
        <f t="shared" ref="AF25:AF27" si="3">SUM(AG25:AI25)</f>
        <v>988</v>
      </c>
      <c r="AG25" s="182">
        <v>10</v>
      </c>
      <c r="AH25" s="182">
        <v>38</v>
      </c>
      <c r="AI25" s="182">
        <v>940</v>
      </c>
      <c r="AJ25" s="188"/>
      <c r="AK25" s="22">
        <v>38736</v>
      </c>
      <c r="AL25" s="17">
        <v>1642</v>
      </c>
      <c r="AM25" s="17">
        <v>33920</v>
      </c>
      <c r="AN25" s="187">
        <v>87.567121024370095</v>
      </c>
      <c r="AO25" s="17">
        <v>176</v>
      </c>
      <c r="AP25" s="17">
        <v>175</v>
      </c>
      <c r="AQ25" s="17">
        <v>0</v>
      </c>
      <c r="AR25" s="17">
        <v>1</v>
      </c>
      <c r="AS25" s="17">
        <v>3</v>
      </c>
      <c r="AT25" s="17">
        <v>23</v>
      </c>
      <c r="AU25" s="17">
        <v>3</v>
      </c>
      <c r="AV25" s="17">
        <v>1151</v>
      </c>
      <c r="AW25" s="17">
        <v>87</v>
      </c>
      <c r="AX25" s="17">
        <v>67</v>
      </c>
      <c r="AY25" s="17">
        <v>1329</v>
      </c>
      <c r="AZ25" s="17">
        <v>30</v>
      </c>
      <c r="BA25" s="17">
        <v>489</v>
      </c>
      <c r="BB25" s="17">
        <v>12</v>
      </c>
      <c r="BC25" s="17">
        <v>0</v>
      </c>
      <c r="BD25" s="17">
        <v>487</v>
      </c>
      <c r="BE25" s="9" t="s">
        <v>385</v>
      </c>
      <c r="BF25" s="17">
        <v>1958</v>
      </c>
      <c r="BG25" s="17">
        <v>0</v>
      </c>
      <c r="BH25" s="182">
        <v>56</v>
      </c>
      <c r="BI25" s="17">
        <v>0</v>
      </c>
      <c r="BJ25" s="17">
        <v>0</v>
      </c>
      <c r="BK25" s="17">
        <v>0</v>
      </c>
      <c r="BL25" s="17">
        <v>666</v>
      </c>
      <c r="BM25" s="17">
        <v>666</v>
      </c>
      <c r="BN25" s="17">
        <v>0</v>
      </c>
      <c r="BO25" s="17">
        <v>220</v>
      </c>
      <c r="BP25" s="14" t="s">
        <v>370</v>
      </c>
      <c r="BQ25" s="14" t="s">
        <v>371</v>
      </c>
      <c r="BR25" s="39"/>
      <c r="BS25" s="22">
        <v>1973</v>
      </c>
      <c r="BT25" s="28">
        <v>187</v>
      </c>
      <c r="BU25" s="17">
        <v>21</v>
      </c>
      <c r="BV25" s="17">
        <v>0</v>
      </c>
      <c r="BW25" s="17">
        <v>0</v>
      </c>
      <c r="BX25" s="17">
        <v>0</v>
      </c>
      <c r="BY25" s="17">
        <v>0</v>
      </c>
      <c r="BZ25" s="17">
        <v>15</v>
      </c>
      <c r="CA25" s="17">
        <v>0</v>
      </c>
      <c r="CB25" s="17">
        <v>0</v>
      </c>
      <c r="CC25" s="17">
        <v>151</v>
      </c>
      <c r="CD25" s="17">
        <v>138</v>
      </c>
      <c r="CE25" s="9" t="s">
        <v>165</v>
      </c>
      <c r="CF25" s="9" t="s">
        <v>385</v>
      </c>
      <c r="CG25" s="17">
        <v>5</v>
      </c>
      <c r="CH25" s="9" t="s">
        <v>165</v>
      </c>
      <c r="CI25" s="9" t="s">
        <v>165</v>
      </c>
      <c r="CJ25" s="9" t="s">
        <v>165</v>
      </c>
      <c r="CK25" s="9" t="s">
        <v>165</v>
      </c>
      <c r="CL25" s="9" t="s">
        <v>165</v>
      </c>
      <c r="CM25" s="9" t="s">
        <v>165</v>
      </c>
      <c r="CN25" s="9" t="s">
        <v>165</v>
      </c>
      <c r="CO25" s="9">
        <v>10</v>
      </c>
      <c r="CP25" s="9">
        <v>50</v>
      </c>
      <c r="CQ25" s="17">
        <v>976</v>
      </c>
      <c r="CR25" s="9" t="s">
        <v>101</v>
      </c>
      <c r="CS25" s="15" t="s">
        <v>101</v>
      </c>
      <c r="CT25" s="11" t="s">
        <v>101</v>
      </c>
      <c r="CU25" s="17" t="s">
        <v>101</v>
      </c>
      <c r="CV25" s="45" t="s">
        <v>101</v>
      </c>
      <c r="CW25" s="17">
        <v>0</v>
      </c>
      <c r="CX25" s="17">
        <v>0</v>
      </c>
      <c r="CY25" s="17">
        <v>0</v>
      </c>
      <c r="CZ25" s="17">
        <v>0</v>
      </c>
    </row>
    <row r="26" spans="1:104" ht="40" customHeight="1">
      <c r="A26" s="179" t="s">
        <v>63</v>
      </c>
      <c r="B26" s="209" t="s">
        <v>64</v>
      </c>
      <c r="C26" s="179" t="s">
        <v>318</v>
      </c>
      <c r="D26" s="180" t="s">
        <v>65</v>
      </c>
      <c r="E26" s="180" t="s">
        <v>66</v>
      </c>
      <c r="F26" s="210" t="s">
        <v>319</v>
      </c>
      <c r="G26" s="181" t="s">
        <v>320</v>
      </c>
      <c r="H26" s="182">
        <v>870</v>
      </c>
      <c r="I26" s="182">
        <v>103</v>
      </c>
      <c r="J26" s="210" t="s">
        <v>121</v>
      </c>
      <c r="K26" s="183" t="s">
        <v>122</v>
      </c>
      <c r="L26" s="210" t="s">
        <v>350</v>
      </c>
      <c r="M26" s="184" t="s">
        <v>418</v>
      </c>
      <c r="N26" s="185" t="s">
        <v>321</v>
      </c>
      <c r="O26" s="186" t="s">
        <v>322</v>
      </c>
      <c r="P26" s="182">
        <v>2</v>
      </c>
      <c r="Q26" s="182">
        <f t="shared" si="0"/>
        <v>0</v>
      </c>
      <c r="R26" s="182">
        <v>1</v>
      </c>
      <c r="S26" s="182">
        <v>0</v>
      </c>
      <c r="T26" s="182">
        <v>0</v>
      </c>
      <c r="U26" s="182">
        <v>1</v>
      </c>
      <c r="V26" s="182">
        <v>0</v>
      </c>
      <c r="W26" s="182">
        <v>0</v>
      </c>
      <c r="X26" s="182">
        <v>1</v>
      </c>
      <c r="Y26" s="182">
        <v>1</v>
      </c>
      <c r="Z26" s="182">
        <v>0</v>
      </c>
      <c r="AA26" s="182">
        <v>0</v>
      </c>
      <c r="AB26" s="182">
        <v>0</v>
      </c>
      <c r="AC26" s="182">
        <v>0</v>
      </c>
      <c r="AD26" s="187">
        <v>50</v>
      </c>
      <c r="AE26" s="182">
        <v>1225</v>
      </c>
      <c r="AF26" s="182">
        <f t="shared" si="3"/>
        <v>984</v>
      </c>
      <c r="AG26" s="182">
        <v>395</v>
      </c>
      <c r="AH26" s="182">
        <v>55</v>
      </c>
      <c r="AI26" s="182">
        <v>534</v>
      </c>
      <c r="AJ26" s="188"/>
      <c r="AK26" s="22">
        <v>61338</v>
      </c>
      <c r="AL26" s="182" t="s">
        <v>385</v>
      </c>
      <c r="AM26" s="17">
        <v>51995</v>
      </c>
      <c r="AN26" s="187">
        <v>84.768006782092669</v>
      </c>
      <c r="AO26" s="17">
        <v>304</v>
      </c>
      <c r="AP26" s="17">
        <v>11</v>
      </c>
      <c r="AQ26" s="17">
        <v>37</v>
      </c>
      <c r="AR26" s="17">
        <v>0</v>
      </c>
      <c r="AS26" s="17">
        <v>0</v>
      </c>
      <c r="AT26" s="17">
        <v>49</v>
      </c>
      <c r="AU26" s="17">
        <v>6</v>
      </c>
      <c r="AV26" s="17">
        <v>241</v>
      </c>
      <c r="AW26" s="17">
        <v>0</v>
      </c>
      <c r="AX26" s="17">
        <v>143</v>
      </c>
      <c r="AY26" s="17">
        <v>1160</v>
      </c>
      <c r="AZ26" s="17">
        <v>88</v>
      </c>
      <c r="BA26" s="17">
        <v>1638</v>
      </c>
      <c r="BB26" s="17">
        <v>25</v>
      </c>
      <c r="BC26" s="17">
        <v>0</v>
      </c>
      <c r="BD26" s="17">
        <v>0</v>
      </c>
      <c r="BE26" s="9" t="s">
        <v>385</v>
      </c>
      <c r="BF26" s="17">
        <v>12630</v>
      </c>
      <c r="BG26" s="17" t="s">
        <v>385</v>
      </c>
      <c r="BH26" s="182">
        <v>564</v>
      </c>
      <c r="BI26" s="17">
        <v>223</v>
      </c>
      <c r="BJ26" s="17">
        <v>223</v>
      </c>
      <c r="BK26" s="17" t="s">
        <v>385</v>
      </c>
      <c r="BL26" s="17">
        <v>655</v>
      </c>
      <c r="BM26" s="17">
        <v>655</v>
      </c>
      <c r="BN26" s="17" t="s">
        <v>385</v>
      </c>
      <c r="BO26" s="17">
        <v>225</v>
      </c>
      <c r="BP26" s="14">
        <v>3</v>
      </c>
      <c r="BQ26" s="14">
        <v>14</v>
      </c>
      <c r="BR26" s="39"/>
      <c r="BS26" s="22">
        <v>1855</v>
      </c>
      <c r="BT26" s="17">
        <v>113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113</v>
      </c>
      <c r="CA26" s="17">
        <v>0</v>
      </c>
      <c r="CB26" s="17">
        <v>0</v>
      </c>
      <c r="CC26" s="17">
        <v>0</v>
      </c>
      <c r="CD26" s="17" t="s">
        <v>385</v>
      </c>
      <c r="CE26" s="9" t="s">
        <v>165</v>
      </c>
      <c r="CF26" s="9" t="s">
        <v>385</v>
      </c>
      <c r="CG26" s="17">
        <v>4</v>
      </c>
      <c r="CH26" s="9" t="s">
        <v>165</v>
      </c>
      <c r="CI26" s="9" t="s">
        <v>101</v>
      </c>
      <c r="CJ26" s="9" t="s">
        <v>165</v>
      </c>
      <c r="CK26" s="9" t="s">
        <v>165</v>
      </c>
      <c r="CL26" s="9" t="s">
        <v>165</v>
      </c>
      <c r="CM26" s="9" t="s">
        <v>165</v>
      </c>
      <c r="CN26" s="9" t="s">
        <v>165</v>
      </c>
      <c r="CO26" s="9">
        <v>10</v>
      </c>
      <c r="CP26" s="9">
        <v>50</v>
      </c>
      <c r="CQ26" s="17">
        <v>12</v>
      </c>
      <c r="CR26" s="9" t="s">
        <v>101</v>
      </c>
      <c r="CS26" s="15" t="s">
        <v>101</v>
      </c>
      <c r="CT26" s="11" t="s">
        <v>101</v>
      </c>
      <c r="CU26" s="17" t="s">
        <v>101</v>
      </c>
      <c r="CV26" s="45" t="s">
        <v>101</v>
      </c>
      <c r="CW26" s="17">
        <v>0</v>
      </c>
      <c r="CX26" s="17">
        <v>0</v>
      </c>
      <c r="CY26" s="17">
        <v>0</v>
      </c>
      <c r="CZ26" s="17">
        <v>0</v>
      </c>
    </row>
    <row r="27" spans="1:104" ht="40" customHeight="1">
      <c r="A27" s="179" t="s">
        <v>67</v>
      </c>
      <c r="B27" s="180" t="s">
        <v>68</v>
      </c>
      <c r="C27" s="179" t="s">
        <v>69</v>
      </c>
      <c r="D27" s="180" t="s">
        <v>70</v>
      </c>
      <c r="E27" s="180" t="s">
        <v>71</v>
      </c>
      <c r="F27" s="181">
        <v>23833</v>
      </c>
      <c r="G27" s="181">
        <v>27851</v>
      </c>
      <c r="H27" s="182">
        <v>1354</v>
      </c>
      <c r="I27" s="182">
        <v>108</v>
      </c>
      <c r="J27" s="183" t="s">
        <v>323</v>
      </c>
      <c r="K27" s="183" t="s">
        <v>123</v>
      </c>
      <c r="L27" s="190" t="s">
        <v>400</v>
      </c>
      <c r="M27" s="184" t="s">
        <v>447</v>
      </c>
      <c r="N27" s="162" t="s">
        <v>324</v>
      </c>
      <c r="O27" s="163" t="s">
        <v>325</v>
      </c>
      <c r="P27" s="167">
        <v>8</v>
      </c>
      <c r="Q27" s="167">
        <f t="shared" si="0"/>
        <v>1</v>
      </c>
      <c r="R27" s="167">
        <v>1</v>
      </c>
      <c r="S27" s="167">
        <v>1</v>
      </c>
      <c r="T27" s="167">
        <v>0</v>
      </c>
      <c r="U27" s="167">
        <v>0</v>
      </c>
      <c r="V27" s="167">
        <v>0</v>
      </c>
      <c r="W27" s="167">
        <v>0</v>
      </c>
      <c r="X27" s="167">
        <v>7</v>
      </c>
      <c r="Y27" s="167">
        <v>0</v>
      </c>
      <c r="Z27" s="167">
        <v>1</v>
      </c>
      <c r="AA27" s="167">
        <v>1</v>
      </c>
      <c r="AB27" s="167">
        <v>5</v>
      </c>
      <c r="AC27" s="167">
        <v>0</v>
      </c>
      <c r="AD27" s="211">
        <v>12.5</v>
      </c>
      <c r="AE27" s="182">
        <v>4513</v>
      </c>
      <c r="AF27" s="182">
        <f t="shared" si="3"/>
        <v>3873</v>
      </c>
      <c r="AG27" s="182">
        <v>2065</v>
      </c>
      <c r="AH27" s="182">
        <v>52</v>
      </c>
      <c r="AI27" s="182">
        <v>1756</v>
      </c>
      <c r="AJ27" s="188"/>
      <c r="AK27" s="22">
        <v>82817</v>
      </c>
      <c r="AL27" s="17" t="s">
        <v>101</v>
      </c>
      <c r="AM27" s="17">
        <v>77154</v>
      </c>
      <c r="AN27" s="187">
        <v>93.162031949962</v>
      </c>
      <c r="AO27" s="17">
        <v>758</v>
      </c>
      <c r="AP27" s="17">
        <v>135</v>
      </c>
      <c r="AQ27" s="17">
        <v>780</v>
      </c>
      <c r="AR27" s="17">
        <v>8</v>
      </c>
      <c r="AS27" s="17">
        <v>1</v>
      </c>
      <c r="AT27" s="17">
        <v>33</v>
      </c>
      <c r="AU27" s="17">
        <v>15</v>
      </c>
      <c r="AV27" s="49">
        <v>79</v>
      </c>
      <c r="AW27" s="49">
        <v>0</v>
      </c>
      <c r="AX27" s="49">
        <v>127</v>
      </c>
      <c r="AY27" s="49">
        <v>260</v>
      </c>
      <c r="AZ27" s="49">
        <v>14</v>
      </c>
      <c r="BA27" s="49">
        <v>618</v>
      </c>
      <c r="BB27" s="49">
        <v>45</v>
      </c>
      <c r="BC27" s="49">
        <v>0</v>
      </c>
      <c r="BD27" s="49">
        <v>0</v>
      </c>
      <c r="BE27" s="50" t="s">
        <v>385</v>
      </c>
      <c r="BF27" s="49">
        <v>38709</v>
      </c>
      <c r="BG27" s="49" t="s">
        <v>385</v>
      </c>
      <c r="BH27" s="167">
        <v>1210</v>
      </c>
      <c r="BI27" s="49">
        <v>263</v>
      </c>
      <c r="BJ27" s="49">
        <v>263</v>
      </c>
      <c r="BK27" s="49" t="s">
        <v>385</v>
      </c>
      <c r="BL27" s="49" t="s">
        <v>385</v>
      </c>
      <c r="BM27" s="49" t="s">
        <v>385</v>
      </c>
      <c r="BN27" s="49" t="s">
        <v>385</v>
      </c>
      <c r="BO27" s="17">
        <v>270</v>
      </c>
      <c r="BP27" s="11" t="s">
        <v>423</v>
      </c>
      <c r="BQ27" s="11" t="s">
        <v>424</v>
      </c>
      <c r="BR27" s="39"/>
      <c r="BS27" s="37">
        <v>5588</v>
      </c>
      <c r="BT27" s="49">
        <v>0</v>
      </c>
      <c r="BU27" s="49">
        <v>0</v>
      </c>
      <c r="BV27" s="49">
        <v>0</v>
      </c>
      <c r="BW27" s="49">
        <v>0</v>
      </c>
      <c r="BX27" s="49">
        <v>0</v>
      </c>
      <c r="BY27" s="49">
        <v>0</v>
      </c>
      <c r="BZ27" s="49">
        <v>0</v>
      </c>
      <c r="CA27" s="49">
        <v>0</v>
      </c>
      <c r="CB27" s="49">
        <v>0</v>
      </c>
      <c r="CC27" s="49">
        <v>0</v>
      </c>
      <c r="CD27" s="49">
        <v>22</v>
      </c>
      <c r="CE27" s="50" t="s">
        <v>165</v>
      </c>
      <c r="CF27" s="50" t="s">
        <v>165</v>
      </c>
      <c r="CG27" s="49">
        <v>17</v>
      </c>
      <c r="CH27" s="50" t="s">
        <v>101</v>
      </c>
      <c r="CI27" s="50" t="s">
        <v>101</v>
      </c>
      <c r="CJ27" s="50" t="s">
        <v>101</v>
      </c>
      <c r="CK27" s="50" t="s">
        <v>101</v>
      </c>
      <c r="CL27" s="50" t="s">
        <v>101</v>
      </c>
      <c r="CM27" s="50" t="s">
        <v>101</v>
      </c>
      <c r="CN27" s="50" t="s">
        <v>101</v>
      </c>
      <c r="CO27" s="50" t="s">
        <v>101</v>
      </c>
      <c r="CP27" s="50" t="s">
        <v>101</v>
      </c>
      <c r="CQ27" s="49" t="s">
        <v>101</v>
      </c>
      <c r="CR27" s="9" t="s">
        <v>165</v>
      </c>
      <c r="CS27" s="15">
        <v>45352</v>
      </c>
      <c r="CT27" s="11" t="s">
        <v>201</v>
      </c>
      <c r="CU27" s="17">
        <v>200</v>
      </c>
      <c r="CV27" s="45" t="s">
        <v>101</v>
      </c>
      <c r="CW27" s="49">
        <v>0</v>
      </c>
      <c r="CX27" s="49">
        <v>0</v>
      </c>
      <c r="CY27" s="49">
        <v>0</v>
      </c>
      <c r="CZ27" s="49">
        <v>0</v>
      </c>
    </row>
    <row r="28" spans="1:104" ht="20.149999999999999" customHeight="1">
      <c r="A28" s="212" t="s">
        <v>249</v>
      </c>
      <c r="B28" s="180" t="s">
        <v>252</v>
      </c>
      <c r="C28" s="179" t="s">
        <v>252</v>
      </c>
      <c r="D28" s="180" t="s">
        <v>252</v>
      </c>
      <c r="E28" s="1" t="s">
        <v>252</v>
      </c>
      <c r="F28" s="213" t="s">
        <v>101</v>
      </c>
      <c r="G28" s="213" t="s">
        <v>101</v>
      </c>
      <c r="H28" s="182" t="s">
        <v>101</v>
      </c>
      <c r="I28" s="182">
        <f>SUM(I11:I27)</f>
        <v>4966</v>
      </c>
      <c r="J28" s="190" t="s">
        <v>252</v>
      </c>
      <c r="K28" s="183" t="s">
        <v>252</v>
      </c>
      <c r="L28" s="190" t="s">
        <v>252</v>
      </c>
      <c r="M28" s="183" t="s">
        <v>252</v>
      </c>
      <c r="N28" s="214" t="s">
        <v>252</v>
      </c>
      <c r="O28" s="208" t="s">
        <v>252</v>
      </c>
      <c r="P28" s="182">
        <f>SUM(P11:P27)</f>
        <v>126</v>
      </c>
      <c r="Q28" s="182">
        <f>SUM(Q11:Q27)</f>
        <v>23</v>
      </c>
      <c r="R28" s="182">
        <f t="shared" ref="R28:AB28" si="4">SUM(R11:R27)</f>
        <v>44</v>
      </c>
      <c r="S28" s="182">
        <f t="shared" si="4"/>
        <v>25</v>
      </c>
      <c r="T28" s="182">
        <f t="shared" si="4"/>
        <v>3</v>
      </c>
      <c r="U28" s="182">
        <f t="shared" si="4"/>
        <v>7</v>
      </c>
      <c r="V28" s="182">
        <f t="shared" si="4"/>
        <v>5</v>
      </c>
      <c r="W28" s="182">
        <f t="shared" si="4"/>
        <v>4</v>
      </c>
      <c r="X28" s="182">
        <f t="shared" si="4"/>
        <v>82</v>
      </c>
      <c r="Y28" s="182">
        <f t="shared" si="4"/>
        <v>21</v>
      </c>
      <c r="Z28" s="182">
        <f t="shared" si="4"/>
        <v>20</v>
      </c>
      <c r="AA28" s="182">
        <f t="shared" si="4"/>
        <v>18</v>
      </c>
      <c r="AB28" s="182">
        <f t="shared" si="4"/>
        <v>17</v>
      </c>
      <c r="AC28" s="182">
        <f>SUM(AC11:AC27)</f>
        <v>6</v>
      </c>
      <c r="AD28" s="187">
        <f>(R28/P28)*100</f>
        <v>34.920634920634917</v>
      </c>
      <c r="AE28" s="182" t="s">
        <v>101</v>
      </c>
      <c r="AF28" s="182" t="s">
        <v>101</v>
      </c>
      <c r="AG28" s="182" t="s">
        <v>101</v>
      </c>
      <c r="AH28" s="182" t="s">
        <v>101</v>
      </c>
      <c r="AI28" s="182" t="s">
        <v>101</v>
      </c>
      <c r="AJ28" s="188"/>
      <c r="AK28" s="215">
        <f>SUM(AK11:AK27)</f>
        <v>2748575</v>
      </c>
      <c r="AL28" s="182" t="s">
        <v>101</v>
      </c>
      <c r="AM28" s="182">
        <f>SUM(AM11:AM27)</f>
        <v>1884103</v>
      </c>
      <c r="AN28" s="187">
        <f>ROUND(AM28/AK28,3)*100</f>
        <v>68.5</v>
      </c>
      <c r="AO28" s="182">
        <f t="shared" ref="AO28:AT28" si="5">SUM(AO11:AO27)</f>
        <v>26707</v>
      </c>
      <c r="AP28" s="182">
        <f t="shared" si="5"/>
        <v>5309</v>
      </c>
      <c r="AQ28" s="182">
        <f t="shared" si="5"/>
        <v>19998</v>
      </c>
      <c r="AR28" s="182">
        <f t="shared" si="5"/>
        <v>144</v>
      </c>
      <c r="AS28" s="182">
        <f t="shared" si="5"/>
        <v>21</v>
      </c>
      <c r="AT28" s="182">
        <f t="shared" si="5"/>
        <v>2270</v>
      </c>
      <c r="AU28" s="182" t="s">
        <v>101</v>
      </c>
      <c r="AV28" s="182">
        <f t="shared" ref="AV28:BB28" si="6">SUM(AV11:AV27)</f>
        <v>13004</v>
      </c>
      <c r="AW28" s="182">
        <f t="shared" si="6"/>
        <v>2359</v>
      </c>
      <c r="AX28" s="182">
        <f t="shared" si="6"/>
        <v>2402</v>
      </c>
      <c r="AY28" s="182">
        <f t="shared" si="6"/>
        <v>17133</v>
      </c>
      <c r="AZ28" s="182">
        <f t="shared" si="6"/>
        <v>1390</v>
      </c>
      <c r="BA28" s="182">
        <f t="shared" si="6"/>
        <v>17674</v>
      </c>
      <c r="BB28" s="182">
        <f t="shared" si="6"/>
        <v>2200</v>
      </c>
      <c r="BC28" s="182" t="s">
        <v>101</v>
      </c>
      <c r="BD28" s="182" t="s">
        <v>101</v>
      </c>
      <c r="BE28" s="1" t="s">
        <v>101</v>
      </c>
      <c r="BF28" s="182" t="s">
        <v>101</v>
      </c>
      <c r="BG28" s="182" t="s">
        <v>101</v>
      </c>
      <c r="BH28" s="182">
        <f>SUM(BH11:BH27)</f>
        <v>47016</v>
      </c>
      <c r="BI28" s="182">
        <f>SUM(BI11:BI27)</f>
        <v>9107</v>
      </c>
      <c r="BJ28" s="182">
        <f>SUM(BJ11:BJ27)</f>
        <v>9107</v>
      </c>
      <c r="BK28" s="182" t="s">
        <v>101</v>
      </c>
      <c r="BL28" s="182" t="s">
        <v>101</v>
      </c>
      <c r="BM28" s="182" t="s">
        <v>101</v>
      </c>
      <c r="BN28" s="182" t="s">
        <v>101</v>
      </c>
      <c r="BO28" s="182" t="s">
        <v>101</v>
      </c>
      <c r="BP28" s="216" t="s">
        <v>101</v>
      </c>
      <c r="BQ28" s="216" t="s">
        <v>101</v>
      </c>
      <c r="BR28" s="217"/>
      <c r="BS28" s="215">
        <f>SUM(BS11:BS27)</f>
        <v>88654</v>
      </c>
      <c r="BT28" s="17" t="s">
        <v>101</v>
      </c>
      <c r="BU28" s="17" t="s">
        <v>101</v>
      </c>
      <c r="BV28" s="17" t="s">
        <v>101</v>
      </c>
      <c r="BW28" s="17" t="s">
        <v>101</v>
      </c>
      <c r="BX28" s="17" t="s">
        <v>101</v>
      </c>
      <c r="BY28" s="17" t="s">
        <v>101</v>
      </c>
      <c r="BZ28" s="17" t="s">
        <v>101</v>
      </c>
      <c r="CA28" s="17" t="s">
        <v>101</v>
      </c>
      <c r="CB28" s="17" t="s">
        <v>101</v>
      </c>
      <c r="CC28" s="17" t="s">
        <v>101</v>
      </c>
      <c r="CD28" s="182" t="s">
        <v>101</v>
      </c>
      <c r="CE28" s="218" t="s">
        <v>101</v>
      </c>
      <c r="CF28" s="218" t="s">
        <v>385</v>
      </c>
      <c r="CG28" s="182">
        <f>SUM(CG11:CG27)</f>
        <v>394</v>
      </c>
      <c r="CH28" s="218" t="s">
        <v>101</v>
      </c>
      <c r="CI28" s="218" t="s">
        <v>101</v>
      </c>
      <c r="CJ28" s="218" t="s">
        <v>101</v>
      </c>
      <c r="CK28" s="1" t="s">
        <v>101</v>
      </c>
      <c r="CL28" s="1" t="s">
        <v>101</v>
      </c>
      <c r="CM28" s="1" t="s">
        <v>101</v>
      </c>
      <c r="CN28" s="1" t="s">
        <v>101</v>
      </c>
      <c r="CO28" s="219" t="s">
        <v>101</v>
      </c>
      <c r="CP28" s="219" t="s">
        <v>101</v>
      </c>
      <c r="CQ28" s="182" t="s">
        <v>101</v>
      </c>
      <c r="CR28" s="219" t="s">
        <v>101</v>
      </c>
      <c r="CS28" s="220" t="s">
        <v>101</v>
      </c>
      <c r="CT28" s="184" t="s">
        <v>101</v>
      </c>
      <c r="CU28" s="17" t="s">
        <v>101</v>
      </c>
      <c r="CV28" s="190" t="s">
        <v>101</v>
      </c>
      <c r="CW28" s="182" t="s">
        <v>411</v>
      </c>
      <c r="CX28" s="182" t="s">
        <v>411</v>
      </c>
      <c r="CY28" s="182" t="s">
        <v>404</v>
      </c>
      <c r="CZ28" s="182" t="s">
        <v>404</v>
      </c>
    </row>
    <row r="29" spans="1:104" ht="20.149999999999999" customHeight="1">
      <c r="A29" s="221"/>
      <c r="B29" s="119"/>
      <c r="C29" s="119"/>
      <c r="D29" s="119"/>
      <c r="E29" s="3"/>
      <c r="F29" s="222"/>
      <c r="G29" s="222"/>
      <c r="H29" s="223"/>
      <c r="I29" s="223"/>
      <c r="K29" s="225"/>
      <c r="N29" s="226"/>
      <c r="O29" s="226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7"/>
      <c r="AE29" s="223"/>
      <c r="AF29" s="223"/>
      <c r="AG29" s="223"/>
      <c r="AH29" s="223"/>
      <c r="AI29" s="223"/>
      <c r="AJ29" s="228"/>
      <c r="AK29" s="228"/>
      <c r="AL29" s="223"/>
      <c r="AM29" s="223"/>
      <c r="AN29" s="227"/>
      <c r="AO29" s="223"/>
      <c r="AP29" s="229"/>
      <c r="AQ29" s="229"/>
      <c r="AR29" s="229"/>
      <c r="AS29" s="229"/>
      <c r="AT29" s="229"/>
      <c r="AU29" s="223"/>
      <c r="AV29" s="229"/>
      <c r="AW29" s="229"/>
      <c r="AX29" s="229"/>
      <c r="AY29" s="229"/>
      <c r="AZ29" s="229"/>
      <c r="BA29" s="223"/>
      <c r="BB29" s="223"/>
      <c r="BC29" s="223"/>
      <c r="BD29" s="223"/>
      <c r="BE29" s="3"/>
      <c r="BF29" s="229"/>
      <c r="BG29" s="229"/>
      <c r="BH29" s="223"/>
      <c r="BI29" s="229"/>
      <c r="BJ29" s="229"/>
      <c r="BK29" s="229"/>
      <c r="BL29" s="223"/>
      <c r="BM29" s="223"/>
      <c r="BN29" s="223"/>
      <c r="BO29" s="223"/>
      <c r="BP29" s="230"/>
      <c r="BQ29" s="230"/>
      <c r="BR29" s="231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23"/>
      <c r="CG29" s="223"/>
      <c r="CH29" s="233"/>
      <c r="CI29" s="233"/>
      <c r="CJ29" s="233"/>
      <c r="CK29" s="10"/>
      <c r="CL29" s="10"/>
      <c r="CM29" s="10"/>
      <c r="CN29" s="10"/>
      <c r="CO29" s="234"/>
      <c r="CP29" s="234"/>
      <c r="CQ29" s="223"/>
      <c r="CS29" s="235"/>
      <c r="CT29" s="236"/>
      <c r="CU29" s="223"/>
      <c r="CV29" s="224"/>
      <c r="CW29" s="29"/>
      <c r="CX29" s="29"/>
      <c r="CY29" s="29"/>
      <c r="CZ29" s="29"/>
    </row>
    <row r="30" spans="1:104" ht="20.149999999999999" customHeight="1">
      <c r="A30" s="154" t="s">
        <v>255</v>
      </c>
      <c r="B30" s="119"/>
      <c r="C30" s="119"/>
      <c r="D30" s="119"/>
      <c r="E30" s="3"/>
      <c r="F30" s="222"/>
      <c r="G30" s="222"/>
      <c r="H30" s="223"/>
      <c r="I30" s="223"/>
      <c r="K30" s="225"/>
      <c r="N30" s="226"/>
      <c r="O30" s="226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7"/>
      <c r="AE30" s="223"/>
      <c r="AF30" s="223"/>
      <c r="AG30" s="223"/>
      <c r="AH30" s="223"/>
      <c r="AI30" s="223"/>
      <c r="AJ30" s="228"/>
      <c r="AK30" s="228"/>
      <c r="AL30" s="223"/>
      <c r="AM30" s="223"/>
      <c r="AN30" s="227"/>
      <c r="AO30" s="223"/>
      <c r="AP30" s="229"/>
      <c r="AQ30" s="229"/>
      <c r="AR30" s="229"/>
      <c r="AS30" s="229"/>
      <c r="AT30" s="229"/>
      <c r="AU30" s="223"/>
      <c r="AV30" s="229"/>
      <c r="AW30" s="229"/>
      <c r="AX30" s="229"/>
      <c r="AY30" s="229"/>
      <c r="AZ30" s="229"/>
      <c r="BA30" s="223"/>
      <c r="BB30" s="223"/>
      <c r="BC30" s="223"/>
      <c r="BD30" s="223"/>
      <c r="BE30" s="3"/>
      <c r="BF30" s="229"/>
      <c r="BG30" s="229"/>
      <c r="BH30" s="223"/>
      <c r="BI30" s="229"/>
      <c r="BJ30" s="229"/>
      <c r="BK30" s="229"/>
      <c r="BL30" s="223"/>
      <c r="BM30" s="223"/>
      <c r="BN30" s="223"/>
      <c r="BO30" s="223"/>
      <c r="BP30" s="230"/>
      <c r="BQ30" s="230"/>
      <c r="BR30" s="231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23"/>
      <c r="CG30" s="223"/>
      <c r="CH30" s="233"/>
      <c r="CI30" s="233"/>
      <c r="CJ30" s="233"/>
      <c r="CK30" s="10"/>
      <c r="CL30" s="10"/>
      <c r="CM30" s="10"/>
      <c r="CN30" s="10"/>
      <c r="CO30" s="234"/>
      <c r="CP30" s="234"/>
      <c r="CQ30" s="223"/>
      <c r="CS30" s="235"/>
      <c r="CT30" s="236"/>
      <c r="CU30" s="223"/>
      <c r="CV30" s="224"/>
      <c r="CW30" s="29"/>
      <c r="CX30" s="29"/>
      <c r="CY30" s="29"/>
      <c r="CZ30" s="29"/>
    </row>
    <row r="31" spans="1:104" ht="40" customHeight="1">
      <c r="A31" s="179" t="s">
        <v>73</v>
      </c>
      <c r="B31" s="180" t="s">
        <v>74</v>
      </c>
      <c r="C31" s="179" t="s">
        <v>326</v>
      </c>
      <c r="D31" s="180" t="s">
        <v>75</v>
      </c>
      <c r="E31" s="180" t="s">
        <v>76</v>
      </c>
      <c r="F31" s="181">
        <v>17940</v>
      </c>
      <c r="G31" s="181">
        <v>39197</v>
      </c>
      <c r="H31" s="182">
        <v>305</v>
      </c>
      <c r="I31" s="182">
        <v>17</v>
      </c>
      <c r="J31" s="183" t="s">
        <v>385</v>
      </c>
      <c r="K31" s="183" t="s">
        <v>385</v>
      </c>
      <c r="L31" s="190" t="s">
        <v>335</v>
      </c>
      <c r="M31" s="190" t="s">
        <v>393</v>
      </c>
      <c r="N31" s="185" t="s">
        <v>357</v>
      </c>
      <c r="O31" s="186" t="s">
        <v>358</v>
      </c>
      <c r="P31" s="182">
        <v>6</v>
      </c>
      <c r="Q31" s="182">
        <f t="shared" ref="Q31:Q37" si="7">T31+Z31</f>
        <v>5</v>
      </c>
      <c r="R31" s="182">
        <v>1</v>
      </c>
      <c r="S31" s="182">
        <v>0</v>
      </c>
      <c r="T31" s="182">
        <v>0</v>
      </c>
      <c r="U31" s="182">
        <v>1</v>
      </c>
      <c r="V31" s="182">
        <v>0</v>
      </c>
      <c r="W31" s="182">
        <v>0</v>
      </c>
      <c r="X31" s="182">
        <v>5</v>
      </c>
      <c r="Y31" s="182">
        <v>0</v>
      </c>
      <c r="Z31" s="182">
        <v>5</v>
      </c>
      <c r="AA31" s="182">
        <v>0</v>
      </c>
      <c r="AB31" s="182">
        <v>0</v>
      </c>
      <c r="AC31" s="182">
        <v>0</v>
      </c>
      <c r="AD31" s="187">
        <v>16.666666666666664</v>
      </c>
      <c r="AE31" s="182">
        <v>2540</v>
      </c>
      <c r="AF31" s="182">
        <f t="shared" ref="AF31:AF37" si="8">SUM(AG31:AI31)</f>
        <v>2540</v>
      </c>
      <c r="AG31" s="182">
        <v>900</v>
      </c>
      <c r="AH31" s="182">
        <v>0</v>
      </c>
      <c r="AI31" s="182">
        <v>1640</v>
      </c>
      <c r="AJ31" s="188"/>
      <c r="AK31" s="215">
        <v>18210</v>
      </c>
      <c r="AL31" s="17">
        <v>0</v>
      </c>
      <c r="AM31" s="17">
        <v>12766</v>
      </c>
      <c r="AN31" s="187">
        <v>70.104338275672703</v>
      </c>
      <c r="AO31" s="17">
        <v>337</v>
      </c>
      <c r="AP31" s="17">
        <v>3</v>
      </c>
      <c r="AQ31" s="17">
        <v>260</v>
      </c>
      <c r="AR31" s="17">
        <v>7</v>
      </c>
      <c r="AS31" s="17">
        <v>3</v>
      </c>
      <c r="AT31" s="17">
        <v>24</v>
      </c>
      <c r="AU31" s="17">
        <v>64</v>
      </c>
      <c r="AV31" s="17">
        <v>1343</v>
      </c>
      <c r="AW31" s="17">
        <v>0</v>
      </c>
      <c r="AX31" s="17">
        <v>23</v>
      </c>
      <c r="AY31" s="17">
        <v>95</v>
      </c>
      <c r="AZ31" s="17">
        <v>0</v>
      </c>
      <c r="BA31" s="17">
        <v>2008</v>
      </c>
      <c r="BB31" s="17">
        <v>209</v>
      </c>
      <c r="BC31" s="17">
        <v>0</v>
      </c>
      <c r="BD31" s="17">
        <v>0</v>
      </c>
      <c r="BE31" s="9" t="s">
        <v>385</v>
      </c>
      <c r="BF31" s="17">
        <v>966</v>
      </c>
      <c r="BG31" s="17" t="s">
        <v>385</v>
      </c>
      <c r="BH31" s="182" t="s">
        <v>385</v>
      </c>
      <c r="BI31" s="17">
        <v>12</v>
      </c>
      <c r="BJ31" s="17">
        <v>12</v>
      </c>
      <c r="BK31" s="17">
        <v>0</v>
      </c>
      <c r="BL31" s="17">
        <v>153</v>
      </c>
      <c r="BM31" s="17">
        <v>153</v>
      </c>
      <c r="BN31" s="17">
        <v>0</v>
      </c>
      <c r="BO31" s="17">
        <v>243</v>
      </c>
      <c r="BP31" s="32">
        <v>10</v>
      </c>
      <c r="BQ31" s="32">
        <v>14</v>
      </c>
      <c r="BR31" s="40"/>
      <c r="BS31" s="22">
        <v>1232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186</v>
      </c>
      <c r="CE31" s="9" t="s">
        <v>385</v>
      </c>
      <c r="CF31" s="9" t="s">
        <v>385</v>
      </c>
      <c r="CG31" s="17">
        <v>0</v>
      </c>
      <c r="CH31" s="9" t="s">
        <v>101</v>
      </c>
      <c r="CI31" s="9" t="s">
        <v>101</v>
      </c>
      <c r="CJ31" s="9" t="s">
        <v>101</v>
      </c>
      <c r="CK31" s="9" t="s">
        <v>101</v>
      </c>
      <c r="CL31" s="9" t="s">
        <v>101</v>
      </c>
      <c r="CM31" s="9" t="s">
        <v>101</v>
      </c>
      <c r="CN31" s="9" t="s">
        <v>101</v>
      </c>
      <c r="CO31" s="9" t="s">
        <v>101</v>
      </c>
      <c r="CP31" s="9" t="s">
        <v>101</v>
      </c>
      <c r="CQ31" s="17" t="s">
        <v>101</v>
      </c>
      <c r="CR31" s="9" t="s">
        <v>101</v>
      </c>
      <c r="CS31" s="15" t="s">
        <v>101</v>
      </c>
      <c r="CT31" s="11" t="s">
        <v>101</v>
      </c>
      <c r="CU31" s="17" t="s">
        <v>101</v>
      </c>
      <c r="CV31" s="45" t="s">
        <v>101</v>
      </c>
      <c r="CW31" s="17">
        <v>0</v>
      </c>
      <c r="CX31" s="17">
        <v>0</v>
      </c>
      <c r="CY31" s="17">
        <v>0</v>
      </c>
      <c r="CZ31" s="17">
        <v>0</v>
      </c>
    </row>
    <row r="32" spans="1:104" ht="40" customHeight="1">
      <c r="A32" s="179" t="s">
        <v>77</v>
      </c>
      <c r="B32" s="180" t="s">
        <v>78</v>
      </c>
      <c r="C32" s="179" t="s">
        <v>327</v>
      </c>
      <c r="D32" s="180" t="s">
        <v>79</v>
      </c>
      <c r="E32" s="180" t="s">
        <v>80</v>
      </c>
      <c r="F32" s="181">
        <v>33899</v>
      </c>
      <c r="G32" s="181">
        <v>33899</v>
      </c>
      <c r="H32" s="182">
        <v>350</v>
      </c>
      <c r="I32" s="182">
        <v>28</v>
      </c>
      <c r="J32" s="183" t="s">
        <v>124</v>
      </c>
      <c r="K32" s="183" t="s">
        <v>385</v>
      </c>
      <c r="L32" s="190" t="s">
        <v>403</v>
      </c>
      <c r="M32" s="190" t="s">
        <v>341</v>
      </c>
      <c r="N32" s="185" t="s">
        <v>328</v>
      </c>
      <c r="O32" s="186" t="s">
        <v>329</v>
      </c>
      <c r="P32" s="182">
        <v>3</v>
      </c>
      <c r="Q32" s="182">
        <f t="shared" si="7"/>
        <v>1</v>
      </c>
      <c r="R32" s="182">
        <v>0</v>
      </c>
      <c r="S32" s="182">
        <v>0</v>
      </c>
      <c r="T32" s="182">
        <v>0</v>
      </c>
      <c r="U32" s="182">
        <v>0</v>
      </c>
      <c r="V32" s="182">
        <v>0</v>
      </c>
      <c r="W32" s="182">
        <v>0</v>
      </c>
      <c r="X32" s="182">
        <v>3</v>
      </c>
      <c r="Y32" s="182">
        <v>0</v>
      </c>
      <c r="Z32" s="182">
        <v>1</v>
      </c>
      <c r="AA32" s="182">
        <v>1</v>
      </c>
      <c r="AB32" s="182">
        <v>1</v>
      </c>
      <c r="AC32" s="182">
        <v>0</v>
      </c>
      <c r="AD32" s="187">
        <v>0</v>
      </c>
      <c r="AE32" s="182">
        <v>423</v>
      </c>
      <c r="AF32" s="182">
        <f t="shared" si="8"/>
        <v>383</v>
      </c>
      <c r="AG32" s="182">
        <v>92</v>
      </c>
      <c r="AH32" s="182">
        <v>0</v>
      </c>
      <c r="AI32" s="182">
        <v>291</v>
      </c>
      <c r="AJ32" s="188"/>
      <c r="AK32" s="215">
        <v>18576</v>
      </c>
      <c r="AL32" s="17">
        <v>114</v>
      </c>
      <c r="AM32" s="17">
        <v>16089</v>
      </c>
      <c r="AN32" s="187">
        <v>86.611757105943155</v>
      </c>
      <c r="AO32" s="17">
        <v>122</v>
      </c>
      <c r="AP32" s="17">
        <v>84</v>
      </c>
      <c r="AQ32" s="17">
        <v>0</v>
      </c>
      <c r="AR32" s="17">
        <v>5</v>
      </c>
      <c r="AS32" s="17">
        <v>9</v>
      </c>
      <c r="AT32" s="17">
        <v>36</v>
      </c>
      <c r="AU32" s="17">
        <v>0</v>
      </c>
      <c r="AV32" s="17" t="s">
        <v>385</v>
      </c>
      <c r="AW32" s="17" t="s">
        <v>385</v>
      </c>
      <c r="AX32" s="17" t="s">
        <v>385</v>
      </c>
      <c r="AY32" s="17" t="s">
        <v>385</v>
      </c>
      <c r="AZ32" s="17" t="s">
        <v>385</v>
      </c>
      <c r="BA32" s="17" t="s">
        <v>385</v>
      </c>
      <c r="BB32" s="17" t="s">
        <v>385</v>
      </c>
      <c r="BC32" s="17" t="s">
        <v>385</v>
      </c>
      <c r="BD32" s="17" t="s">
        <v>385</v>
      </c>
      <c r="BE32" s="9" t="s">
        <v>385</v>
      </c>
      <c r="BF32" s="17">
        <v>3203</v>
      </c>
      <c r="BG32" s="17" t="s">
        <v>385</v>
      </c>
      <c r="BH32" s="182" t="s">
        <v>385</v>
      </c>
      <c r="BI32" s="17">
        <v>66</v>
      </c>
      <c r="BJ32" s="17">
        <v>66</v>
      </c>
      <c r="BK32" s="17">
        <v>0</v>
      </c>
      <c r="BL32" s="17" t="s">
        <v>385</v>
      </c>
      <c r="BM32" s="17" t="s">
        <v>385</v>
      </c>
      <c r="BN32" s="17" t="s">
        <v>385</v>
      </c>
      <c r="BO32" s="17">
        <v>299</v>
      </c>
      <c r="BP32" s="32">
        <v>10</v>
      </c>
      <c r="BQ32" s="32">
        <v>14</v>
      </c>
      <c r="BR32" s="40"/>
      <c r="BS32" s="22">
        <v>394</v>
      </c>
      <c r="BT32" s="17">
        <v>0</v>
      </c>
      <c r="BU32" s="17">
        <v>0</v>
      </c>
      <c r="BV32" s="17">
        <v>0</v>
      </c>
      <c r="BW32" s="17">
        <v>0</v>
      </c>
      <c r="BX32" s="17">
        <v>0</v>
      </c>
      <c r="BY32" s="17">
        <v>0</v>
      </c>
      <c r="BZ32" s="17">
        <v>0</v>
      </c>
      <c r="CA32" s="17">
        <v>0</v>
      </c>
      <c r="CB32" s="17">
        <v>0</v>
      </c>
      <c r="CC32" s="17">
        <v>0</v>
      </c>
      <c r="CD32" s="17">
        <v>69</v>
      </c>
      <c r="CE32" s="9" t="s">
        <v>385</v>
      </c>
      <c r="CF32" s="9" t="s">
        <v>165</v>
      </c>
      <c r="CG32" s="17">
        <v>1</v>
      </c>
      <c r="CH32" s="9" t="s">
        <v>165</v>
      </c>
      <c r="CI32" s="9" t="s">
        <v>101</v>
      </c>
      <c r="CJ32" s="9" t="s">
        <v>101</v>
      </c>
      <c r="CK32" s="9" t="s">
        <v>165</v>
      </c>
      <c r="CL32" s="9" t="s">
        <v>101</v>
      </c>
      <c r="CM32" s="9" t="s">
        <v>165</v>
      </c>
      <c r="CN32" s="9" t="s">
        <v>101</v>
      </c>
      <c r="CO32" s="9">
        <v>0</v>
      </c>
      <c r="CP32" s="9" t="s">
        <v>101</v>
      </c>
      <c r="CQ32" s="17">
        <v>1225</v>
      </c>
      <c r="CR32" s="9" t="s">
        <v>101</v>
      </c>
      <c r="CS32" s="15" t="s">
        <v>101</v>
      </c>
      <c r="CT32" s="11" t="s">
        <v>101</v>
      </c>
      <c r="CU32" s="17" t="s">
        <v>101</v>
      </c>
      <c r="CV32" s="45" t="s">
        <v>101</v>
      </c>
      <c r="CW32" s="17">
        <v>0</v>
      </c>
      <c r="CX32" s="17">
        <v>0</v>
      </c>
      <c r="CY32" s="17">
        <v>0</v>
      </c>
      <c r="CZ32" s="17">
        <v>0</v>
      </c>
    </row>
    <row r="33" spans="1:104" ht="40" customHeight="1">
      <c r="A33" s="179" t="s">
        <v>448</v>
      </c>
      <c r="B33" s="180" t="s">
        <v>81</v>
      </c>
      <c r="C33" s="179" t="s">
        <v>397</v>
      </c>
      <c r="D33" s="180" t="s">
        <v>82</v>
      </c>
      <c r="E33" s="180" t="s">
        <v>83</v>
      </c>
      <c r="F33" s="181">
        <v>30773</v>
      </c>
      <c r="G33" s="181">
        <v>30773</v>
      </c>
      <c r="H33" s="182">
        <v>407</v>
      </c>
      <c r="I33" s="182">
        <v>60</v>
      </c>
      <c r="J33" s="183" t="s">
        <v>385</v>
      </c>
      <c r="K33" s="183" t="s">
        <v>385</v>
      </c>
      <c r="L33" s="190" t="s">
        <v>330</v>
      </c>
      <c r="M33" s="190" t="s">
        <v>394</v>
      </c>
      <c r="N33" s="185" t="s">
        <v>359</v>
      </c>
      <c r="O33" s="186" t="s">
        <v>360</v>
      </c>
      <c r="P33" s="182">
        <v>1</v>
      </c>
      <c r="Q33" s="182">
        <f t="shared" si="7"/>
        <v>0</v>
      </c>
      <c r="R33" s="182">
        <v>0</v>
      </c>
      <c r="S33" s="182">
        <v>0</v>
      </c>
      <c r="T33" s="182">
        <v>0</v>
      </c>
      <c r="U33" s="182">
        <v>0</v>
      </c>
      <c r="V33" s="182">
        <v>0</v>
      </c>
      <c r="W33" s="182">
        <v>0</v>
      </c>
      <c r="X33" s="182">
        <v>1</v>
      </c>
      <c r="Y33" s="182">
        <v>0</v>
      </c>
      <c r="Z33" s="182">
        <v>0</v>
      </c>
      <c r="AA33" s="182">
        <v>1</v>
      </c>
      <c r="AB33" s="182">
        <v>0</v>
      </c>
      <c r="AC33" s="182">
        <v>0</v>
      </c>
      <c r="AD33" s="187">
        <v>0</v>
      </c>
      <c r="AE33" s="182">
        <v>604</v>
      </c>
      <c r="AF33" s="182">
        <f t="shared" si="8"/>
        <v>604</v>
      </c>
      <c r="AG33" s="182">
        <v>604</v>
      </c>
      <c r="AH33" s="182" t="s">
        <v>385</v>
      </c>
      <c r="AI33" s="182" t="s">
        <v>385</v>
      </c>
      <c r="AJ33" s="188"/>
      <c r="AK33" s="215">
        <v>30572</v>
      </c>
      <c r="AL33" s="17">
        <v>2180</v>
      </c>
      <c r="AM33" s="17">
        <v>30572</v>
      </c>
      <c r="AN33" s="187">
        <v>100</v>
      </c>
      <c r="AO33" s="17">
        <v>345</v>
      </c>
      <c r="AP33" s="17">
        <v>200</v>
      </c>
      <c r="AQ33" s="17">
        <v>137</v>
      </c>
      <c r="AR33" s="17">
        <v>1</v>
      </c>
      <c r="AS33" s="17">
        <v>0</v>
      </c>
      <c r="AT33" s="17">
        <v>0</v>
      </c>
      <c r="AU33" s="17">
        <v>0</v>
      </c>
      <c r="AV33" s="17">
        <v>0</v>
      </c>
      <c r="AW33" s="17">
        <v>0</v>
      </c>
      <c r="AX33" s="17">
        <v>0</v>
      </c>
      <c r="AY33" s="17">
        <v>0</v>
      </c>
      <c r="AZ33" s="17">
        <v>0</v>
      </c>
      <c r="BA33" s="17">
        <v>369</v>
      </c>
      <c r="BB33" s="17">
        <v>3</v>
      </c>
      <c r="BC33" s="17">
        <v>0</v>
      </c>
      <c r="BD33" s="17">
        <v>0</v>
      </c>
      <c r="BE33" s="9" t="s">
        <v>385</v>
      </c>
      <c r="BF33" s="17">
        <v>1213</v>
      </c>
      <c r="BG33" s="17">
        <v>0</v>
      </c>
      <c r="BH33" s="182">
        <v>438</v>
      </c>
      <c r="BI33" s="17">
        <v>151</v>
      </c>
      <c r="BJ33" s="17">
        <v>151</v>
      </c>
      <c r="BK33" s="17">
        <v>0</v>
      </c>
      <c r="BL33" s="17">
        <v>374</v>
      </c>
      <c r="BM33" s="17">
        <v>374</v>
      </c>
      <c r="BN33" s="17">
        <v>0</v>
      </c>
      <c r="BO33" s="17">
        <v>228</v>
      </c>
      <c r="BP33" s="32">
        <v>3</v>
      </c>
      <c r="BQ33" s="32">
        <v>7</v>
      </c>
      <c r="BR33" s="40"/>
      <c r="BS33" s="22">
        <v>1238</v>
      </c>
      <c r="BT33" s="17">
        <v>84</v>
      </c>
      <c r="BU33" s="17">
        <v>0</v>
      </c>
      <c r="BV33" s="17">
        <v>0</v>
      </c>
      <c r="BW33" s="17">
        <v>0</v>
      </c>
      <c r="BX33" s="17">
        <v>0</v>
      </c>
      <c r="BY33" s="17">
        <v>0</v>
      </c>
      <c r="BZ33" s="17">
        <v>84</v>
      </c>
      <c r="CA33" s="17">
        <v>0</v>
      </c>
      <c r="CB33" s="17">
        <v>0</v>
      </c>
      <c r="CC33" s="17">
        <v>0</v>
      </c>
      <c r="CD33" s="17">
        <v>0</v>
      </c>
      <c r="CE33" s="9" t="s">
        <v>385</v>
      </c>
      <c r="CF33" s="9" t="s">
        <v>385</v>
      </c>
      <c r="CG33" s="17">
        <v>0</v>
      </c>
      <c r="CH33" s="9" t="s">
        <v>101</v>
      </c>
      <c r="CI33" s="9" t="s">
        <v>101</v>
      </c>
      <c r="CJ33" s="9" t="s">
        <v>101</v>
      </c>
      <c r="CK33" s="9" t="s">
        <v>101</v>
      </c>
      <c r="CL33" s="9" t="s">
        <v>101</v>
      </c>
      <c r="CM33" s="9" t="s">
        <v>101</v>
      </c>
      <c r="CN33" s="9" t="s">
        <v>101</v>
      </c>
      <c r="CO33" s="9" t="s">
        <v>101</v>
      </c>
      <c r="CP33" s="9" t="s">
        <v>101</v>
      </c>
      <c r="CQ33" s="17" t="s">
        <v>101</v>
      </c>
      <c r="CR33" s="9" t="s">
        <v>101</v>
      </c>
      <c r="CS33" s="15" t="s">
        <v>101</v>
      </c>
      <c r="CT33" s="11" t="s">
        <v>101</v>
      </c>
      <c r="CU33" s="17" t="s">
        <v>101</v>
      </c>
      <c r="CV33" s="45" t="s">
        <v>101</v>
      </c>
      <c r="CW33" s="17">
        <v>0</v>
      </c>
      <c r="CX33" s="17">
        <v>0</v>
      </c>
      <c r="CY33" s="17">
        <v>0</v>
      </c>
      <c r="CZ33" s="17">
        <v>0</v>
      </c>
    </row>
    <row r="34" spans="1:104" ht="40" customHeight="1">
      <c r="A34" s="179" t="s">
        <v>449</v>
      </c>
      <c r="B34" s="180" t="s">
        <v>84</v>
      </c>
      <c r="C34" s="179" t="s">
        <v>85</v>
      </c>
      <c r="D34" s="180" t="s">
        <v>86</v>
      </c>
      <c r="E34" s="180" t="s">
        <v>87</v>
      </c>
      <c r="F34" s="181">
        <v>23327</v>
      </c>
      <c r="G34" s="181">
        <v>28939</v>
      </c>
      <c r="H34" s="182">
        <v>190</v>
      </c>
      <c r="I34" s="182">
        <v>54</v>
      </c>
      <c r="J34" s="183" t="s">
        <v>125</v>
      </c>
      <c r="K34" s="183" t="s">
        <v>126</v>
      </c>
      <c r="L34" s="190" t="s">
        <v>336</v>
      </c>
      <c r="M34" s="190" t="s">
        <v>393</v>
      </c>
      <c r="N34" s="207" t="s">
        <v>385</v>
      </c>
      <c r="O34" s="208" t="s">
        <v>252</v>
      </c>
      <c r="P34" s="182">
        <v>0</v>
      </c>
      <c r="Q34" s="182">
        <f t="shared" si="7"/>
        <v>0</v>
      </c>
      <c r="R34" s="182">
        <v>0</v>
      </c>
      <c r="S34" s="182">
        <v>0</v>
      </c>
      <c r="T34" s="182">
        <v>0</v>
      </c>
      <c r="U34" s="182">
        <v>0</v>
      </c>
      <c r="V34" s="182">
        <v>0</v>
      </c>
      <c r="W34" s="182">
        <v>0</v>
      </c>
      <c r="X34" s="182">
        <v>0</v>
      </c>
      <c r="Y34" s="182">
        <v>0</v>
      </c>
      <c r="Z34" s="182">
        <v>0</v>
      </c>
      <c r="AA34" s="182">
        <v>0</v>
      </c>
      <c r="AB34" s="182">
        <v>0</v>
      </c>
      <c r="AC34" s="182">
        <v>0</v>
      </c>
      <c r="AD34" s="187" t="s">
        <v>346</v>
      </c>
      <c r="AE34" s="182">
        <v>204</v>
      </c>
      <c r="AF34" s="182">
        <f t="shared" si="8"/>
        <v>204</v>
      </c>
      <c r="AG34" s="182">
        <v>50</v>
      </c>
      <c r="AH34" s="182" t="s">
        <v>385</v>
      </c>
      <c r="AI34" s="182">
        <v>154</v>
      </c>
      <c r="AJ34" s="188"/>
      <c r="AK34" s="215">
        <v>17360</v>
      </c>
      <c r="AL34" s="17">
        <v>0</v>
      </c>
      <c r="AM34" s="17">
        <v>12645</v>
      </c>
      <c r="AN34" s="187">
        <v>72.8</v>
      </c>
      <c r="AO34" s="17">
        <v>11</v>
      </c>
      <c r="AP34" s="17">
        <v>0</v>
      </c>
      <c r="AQ34" s="17">
        <v>0</v>
      </c>
      <c r="AR34" s="17">
        <v>2</v>
      </c>
      <c r="AS34" s="17">
        <v>0</v>
      </c>
      <c r="AT34" s="17">
        <v>9</v>
      </c>
      <c r="AU34" s="17">
        <v>0</v>
      </c>
      <c r="AV34" s="17">
        <v>39</v>
      </c>
      <c r="AW34" s="17">
        <v>0</v>
      </c>
      <c r="AX34" s="17">
        <v>0</v>
      </c>
      <c r="AY34" s="17">
        <v>73</v>
      </c>
      <c r="AZ34" s="17">
        <v>0</v>
      </c>
      <c r="BA34" s="17">
        <v>31</v>
      </c>
      <c r="BB34" s="17">
        <v>0</v>
      </c>
      <c r="BC34" s="17">
        <v>0</v>
      </c>
      <c r="BD34" s="17">
        <v>0</v>
      </c>
      <c r="BE34" s="9" t="s">
        <v>385</v>
      </c>
      <c r="BF34" s="17">
        <v>134</v>
      </c>
      <c r="BG34" s="17">
        <v>0</v>
      </c>
      <c r="BH34" s="182">
        <v>164</v>
      </c>
      <c r="BI34" s="17" t="s">
        <v>385</v>
      </c>
      <c r="BJ34" s="17" t="s">
        <v>385</v>
      </c>
      <c r="BK34" s="17" t="s">
        <v>385</v>
      </c>
      <c r="BL34" s="17" t="s">
        <v>385</v>
      </c>
      <c r="BM34" s="17" t="s">
        <v>385</v>
      </c>
      <c r="BN34" s="17" t="s">
        <v>385</v>
      </c>
      <c r="BO34" s="17">
        <v>220</v>
      </c>
      <c r="BP34" s="32">
        <v>3</v>
      </c>
      <c r="BQ34" s="32">
        <v>14</v>
      </c>
      <c r="BR34" s="40"/>
      <c r="BS34" s="22">
        <v>0</v>
      </c>
      <c r="BT34" s="17">
        <v>0</v>
      </c>
      <c r="BU34" s="17">
        <v>0</v>
      </c>
      <c r="BV34" s="17">
        <v>0</v>
      </c>
      <c r="BW34" s="17">
        <v>0</v>
      </c>
      <c r="BX34" s="17">
        <v>0</v>
      </c>
      <c r="BY34" s="17">
        <v>0</v>
      </c>
      <c r="BZ34" s="17">
        <v>0</v>
      </c>
      <c r="CA34" s="17">
        <v>0</v>
      </c>
      <c r="CB34" s="17">
        <v>0</v>
      </c>
      <c r="CC34" s="17">
        <v>0</v>
      </c>
      <c r="CD34" s="17">
        <v>0</v>
      </c>
      <c r="CE34" s="9" t="s">
        <v>385</v>
      </c>
      <c r="CF34" s="9" t="s">
        <v>385</v>
      </c>
      <c r="CG34" s="17">
        <v>0</v>
      </c>
      <c r="CH34" s="9" t="s">
        <v>101</v>
      </c>
      <c r="CI34" s="9" t="s">
        <v>101</v>
      </c>
      <c r="CJ34" s="9" t="s">
        <v>101</v>
      </c>
      <c r="CK34" s="9" t="s">
        <v>101</v>
      </c>
      <c r="CL34" s="9" t="s">
        <v>101</v>
      </c>
      <c r="CM34" s="9" t="s">
        <v>101</v>
      </c>
      <c r="CN34" s="9" t="s">
        <v>101</v>
      </c>
      <c r="CO34" s="9" t="s">
        <v>101</v>
      </c>
      <c r="CP34" s="9" t="s">
        <v>101</v>
      </c>
      <c r="CQ34" s="17" t="s">
        <v>101</v>
      </c>
      <c r="CR34" s="9" t="s">
        <v>101</v>
      </c>
      <c r="CS34" s="15" t="s">
        <v>101</v>
      </c>
      <c r="CT34" s="11" t="s">
        <v>101</v>
      </c>
      <c r="CU34" s="17" t="s">
        <v>101</v>
      </c>
      <c r="CV34" s="45" t="s">
        <v>101</v>
      </c>
      <c r="CW34" s="17">
        <v>0</v>
      </c>
      <c r="CX34" s="17">
        <v>0</v>
      </c>
      <c r="CY34" s="17">
        <v>0</v>
      </c>
      <c r="CZ34" s="17">
        <v>0</v>
      </c>
    </row>
    <row r="35" spans="1:104" ht="40" customHeight="1">
      <c r="A35" s="237" t="s">
        <v>88</v>
      </c>
      <c r="B35" s="180" t="s">
        <v>89</v>
      </c>
      <c r="C35" s="179" t="s">
        <v>331</v>
      </c>
      <c r="D35" s="180" t="s">
        <v>90</v>
      </c>
      <c r="E35" s="180" t="s">
        <v>91</v>
      </c>
      <c r="F35" s="181">
        <v>35156</v>
      </c>
      <c r="G35" s="181">
        <v>35156</v>
      </c>
      <c r="H35" s="182">
        <v>380</v>
      </c>
      <c r="I35" s="182">
        <v>30</v>
      </c>
      <c r="J35" s="183" t="s">
        <v>398</v>
      </c>
      <c r="K35" s="183" t="s">
        <v>127</v>
      </c>
      <c r="L35" s="184" t="s">
        <v>337</v>
      </c>
      <c r="M35" s="184" t="s">
        <v>342</v>
      </c>
      <c r="N35" s="185" t="s">
        <v>361</v>
      </c>
      <c r="O35" s="186" t="s">
        <v>362</v>
      </c>
      <c r="P35" s="182">
        <v>1</v>
      </c>
      <c r="Q35" s="182">
        <f t="shared" si="7"/>
        <v>1</v>
      </c>
      <c r="R35" s="182">
        <v>1</v>
      </c>
      <c r="S35" s="182">
        <v>0</v>
      </c>
      <c r="T35" s="182">
        <v>1</v>
      </c>
      <c r="U35" s="182">
        <v>0</v>
      </c>
      <c r="V35" s="182">
        <v>0</v>
      </c>
      <c r="W35" s="182">
        <v>0</v>
      </c>
      <c r="X35" s="182">
        <v>0</v>
      </c>
      <c r="Y35" s="182">
        <v>0</v>
      </c>
      <c r="Z35" s="182">
        <v>0</v>
      </c>
      <c r="AA35" s="182">
        <v>0</v>
      </c>
      <c r="AB35" s="182">
        <v>0</v>
      </c>
      <c r="AC35" s="182">
        <v>0</v>
      </c>
      <c r="AD35" s="187">
        <v>100</v>
      </c>
      <c r="AE35" s="182">
        <v>200</v>
      </c>
      <c r="AF35" s="182">
        <f t="shared" si="8"/>
        <v>200</v>
      </c>
      <c r="AG35" s="182">
        <v>70</v>
      </c>
      <c r="AH35" s="182">
        <v>30</v>
      </c>
      <c r="AI35" s="182">
        <v>100</v>
      </c>
      <c r="AJ35" s="188"/>
      <c r="AK35" s="215">
        <v>23497</v>
      </c>
      <c r="AL35" s="17">
        <v>849</v>
      </c>
      <c r="AM35" s="17">
        <v>20018</v>
      </c>
      <c r="AN35" s="187">
        <v>85.193854534621437</v>
      </c>
      <c r="AO35" s="17">
        <v>247</v>
      </c>
      <c r="AP35" s="17">
        <v>61</v>
      </c>
      <c r="AQ35" s="17">
        <v>302</v>
      </c>
      <c r="AR35" s="17">
        <v>1</v>
      </c>
      <c r="AS35" s="17">
        <v>0</v>
      </c>
      <c r="AT35" s="17">
        <v>10</v>
      </c>
      <c r="AU35" s="17">
        <v>0</v>
      </c>
      <c r="AV35" s="17">
        <v>1</v>
      </c>
      <c r="AW35" s="17">
        <v>0</v>
      </c>
      <c r="AX35" s="17">
        <v>0</v>
      </c>
      <c r="AY35" s="17">
        <v>301</v>
      </c>
      <c r="AZ35" s="17">
        <v>0</v>
      </c>
      <c r="BA35" s="17">
        <v>234</v>
      </c>
      <c r="BB35" s="17">
        <v>0</v>
      </c>
      <c r="BC35" s="17">
        <v>0</v>
      </c>
      <c r="BD35" s="17">
        <v>8</v>
      </c>
      <c r="BE35" s="9" t="s">
        <v>385</v>
      </c>
      <c r="BF35" s="17">
        <v>649</v>
      </c>
      <c r="BG35" s="17">
        <v>37</v>
      </c>
      <c r="BH35" s="182">
        <v>0</v>
      </c>
      <c r="BI35" s="17">
        <v>40</v>
      </c>
      <c r="BJ35" s="17">
        <v>40</v>
      </c>
      <c r="BK35" s="17">
        <v>0</v>
      </c>
      <c r="BL35" s="17">
        <v>5102</v>
      </c>
      <c r="BM35" s="17">
        <v>4865</v>
      </c>
      <c r="BN35" s="17">
        <v>237</v>
      </c>
      <c r="BO35" s="17">
        <v>293</v>
      </c>
      <c r="BP35" s="32">
        <v>10</v>
      </c>
      <c r="BQ35" s="32">
        <v>14</v>
      </c>
      <c r="BR35" s="40"/>
      <c r="BS35" s="22">
        <v>2384</v>
      </c>
      <c r="BT35" s="17">
        <v>0</v>
      </c>
      <c r="BU35" s="17">
        <v>0</v>
      </c>
      <c r="BV35" s="17">
        <v>0</v>
      </c>
      <c r="BW35" s="17">
        <v>0</v>
      </c>
      <c r="BX35" s="17">
        <v>0</v>
      </c>
      <c r="BY35" s="17">
        <v>0</v>
      </c>
      <c r="BZ35" s="17">
        <v>0</v>
      </c>
      <c r="CA35" s="17">
        <v>0</v>
      </c>
      <c r="CB35" s="17">
        <v>0</v>
      </c>
      <c r="CC35" s="17">
        <v>0</v>
      </c>
      <c r="CD35" s="17">
        <v>115</v>
      </c>
      <c r="CE35" s="9" t="s">
        <v>165</v>
      </c>
      <c r="CF35" s="9" t="s">
        <v>165</v>
      </c>
      <c r="CG35" s="17">
        <v>0</v>
      </c>
      <c r="CH35" s="9" t="s">
        <v>101</v>
      </c>
      <c r="CI35" s="9" t="s">
        <v>101</v>
      </c>
      <c r="CJ35" s="9" t="s">
        <v>101</v>
      </c>
      <c r="CK35" s="9" t="s">
        <v>101</v>
      </c>
      <c r="CL35" s="9" t="s">
        <v>101</v>
      </c>
      <c r="CM35" s="9" t="s">
        <v>101</v>
      </c>
      <c r="CN35" s="9" t="s">
        <v>101</v>
      </c>
      <c r="CO35" s="9" t="s">
        <v>101</v>
      </c>
      <c r="CP35" s="9" t="s">
        <v>101</v>
      </c>
      <c r="CQ35" s="17" t="s">
        <v>101</v>
      </c>
      <c r="CR35" s="9" t="s">
        <v>101</v>
      </c>
      <c r="CS35" s="15" t="s">
        <v>101</v>
      </c>
      <c r="CT35" s="11" t="s">
        <v>101</v>
      </c>
      <c r="CU35" s="17" t="s">
        <v>101</v>
      </c>
      <c r="CV35" s="45" t="s">
        <v>101</v>
      </c>
      <c r="CW35" s="17">
        <v>0</v>
      </c>
      <c r="CX35" s="17">
        <v>0</v>
      </c>
      <c r="CY35" s="17">
        <v>0</v>
      </c>
      <c r="CZ35" s="17">
        <v>0</v>
      </c>
    </row>
    <row r="36" spans="1:104" ht="20.149999999999999" customHeight="1">
      <c r="A36" s="238" t="s">
        <v>92</v>
      </c>
      <c r="B36" s="239" t="s">
        <v>93</v>
      </c>
      <c r="C36" s="238" t="s">
        <v>332</v>
      </c>
      <c r="D36" s="239" t="s">
        <v>94</v>
      </c>
      <c r="E36" s="239" t="s">
        <v>95</v>
      </c>
      <c r="F36" s="240">
        <v>28976</v>
      </c>
      <c r="G36" s="240">
        <v>36831</v>
      </c>
      <c r="H36" s="165">
        <v>634.91999999999996</v>
      </c>
      <c r="I36" s="165">
        <v>8</v>
      </c>
      <c r="J36" s="241" t="s">
        <v>128</v>
      </c>
      <c r="K36" s="241" t="s">
        <v>129</v>
      </c>
      <c r="L36" s="192" t="s">
        <v>338</v>
      </c>
      <c r="M36" s="192" t="s">
        <v>395</v>
      </c>
      <c r="N36" s="242" t="s">
        <v>363</v>
      </c>
      <c r="O36" s="243" t="s">
        <v>364</v>
      </c>
      <c r="P36" s="165">
        <v>7</v>
      </c>
      <c r="Q36" s="165">
        <f t="shared" si="7"/>
        <v>1</v>
      </c>
      <c r="R36" s="165">
        <v>2</v>
      </c>
      <c r="S36" s="165">
        <v>0</v>
      </c>
      <c r="T36" s="165">
        <v>0</v>
      </c>
      <c r="U36" s="165">
        <v>1</v>
      </c>
      <c r="V36" s="165">
        <v>1</v>
      </c>
      <c r="W36" s="165">
        <v>0</v>
      </c>
      <c r="X36" s="165">
        <v>5</v>
      </c>
      <c r="Y36" s="165">
        <v>2</v>
      </c>
      <c r="Z36" s="165">
        <v>1</v>
      </c>
      <c r="AA36" s="165">
        <v>0</v>
      </c>
      <c r="AB36" s="165">
        <v>0</v>
      </c>
      <c r="AC36" s="165">
        <v>2</v>
      </c>
      <c r="AD36" s="244">
        <v>28.571428571428569</v>
      </c>
      <c r="AE36" s="165">
        <v>1693</v>
      </c>
      <c r="AF36" s="165">
        <f t="shared" si="8"/>
        <v>248</v>
      </c>
      <c r="AG36" s="165">
        <v>248</v>
      </c>
      <c r="AH36" s="194">
        <v>0</v>
      </c>
      <c r="AI36" s="194">
        <v>0</v>
      </c>
      <c r="AJ36" s="245" t="s">
        <v>374</v>
      </c>
      <c r="AK36" s="23">
        <v>39130</v>
      </c>
      <c r="AL36" s="24" t="s">
        <v>101</v>
      </c>
      <c r="AM36" s="24" t="s">
        <v>101</v>
      </c>
      <c r="AN36" s="24" t="s">
        <v>101</v>
      </c>
      <c r="AO36" s="24">
        <v>436</v>
      </c>
      <c r="AP36" s="24">
        <v>3</v>
      </c>
      <c r="AQ36" s="24" t="s">
        <v>101</v>
      </c>
      <c r="AR36" s="24" t="s">
        <v>101</v>
      </c>
      <c r="AS36" s="24" t="s">
        <v>101</v>
      </c>
      <c r="AT36" s="24">
        <v>2</v>
      </c>
      <c r="AU36" s="24" t="s">
        <v>101</v>
      </c>
      <c r="AV36" s="56" t="s">
        <v>101</v>
      </c>
      <c r="AW36" s="56" t="s">
        <v>101</v>
      </c>
      <c r="AX36" s="56" t="s">
        <v>101</v>
      </c>
      <c r="AY36" s="56" t="s">
        <v>101</v>
      </c>
      <c r="AZ36" s="56" t="s">
        <v>101</v>
      </c>
      <c r="BA36" s="56" t="s">
        <v>101</v>
      </c>
      <c r="BB36" s="56" t="s">
        <v>101</v>
      </c>
      <c r="BC36" s="56" t="s">
        <v>101</v>
      </c>
      <c r="BD36" s="56" t="s">
        <v>101</v>
      </c>
      <c r="BE36" s="53" t="s">
        <v>101</v>
      </c>
      <c r="BF36" s="55">
        <v>12954</v>
      </c>
      <c r="BG36" s="56" t="s">
        <v>385</v>
      </c>
      <c r="BH36" s="194" t="s">
        <v>385</v>
      </c>
      <c r="BI36" s="56">
        <v>20</v>
      </c>
      <c r="BJ36" s="56">
        <v>20</v>
      </c>
      <c r="BK36" s="194" t="s">
        <v>385</v>
      </c>
      <c r="BL36" s="194">
        <v>787</v>
      </c>
      <c r="BM36" s="56">
        <v>787</v>
      </c>
      <c r="BN36" s="194" t="s">
        <v>385</v>
      </c>
      <c r="BO36" s="55">
        <v>293</v>
      </c>
      <c r="BP36" s="58">
        <v>6</v>
      </c>
      <c r="BQ36" s="58">
        <v>14</v>
      </c>
      <c r="BR36" s="52" t="s">
        <v>376</v>
      </c>
      <c r="BS36" s="23">
        <v>11924</v>
      </c>
      <c r="BT36" s="56" t="s">
        <v>101</v>
      </c>
      <c r="BU36" s="56" t="s">
        <v>101</v>
      </c>
      <c r="BV36" s="56" t="s">
        <v>101</v>
      </c>
      <c r="BW36" s="56" t="s">
        <v>101</v>
      </c>
      <c r="BX36" s="56" t="s">
        <v>101</v>
      </c>
      <c r="BY36" s="56" t="s">
        <v>101</v>
      </c>
      <c r="BZ36" s="56" t="s">
        <v>101</v>
      </c>
      <c r="CA36" s="56" t="s">
        <v>101</v>
      </c>
      <c r="CB36" s="56" t="s">
        <v>101</v>
      </c>
      <c r="CC36" s="56" t="s">
        <v>101</v>
      </c>
      <c r="CD36" s="56" t="s">
        <v>385</v>
      </c>
      <c r="CE36" s="53" t="s">
        <v>385</v>
      </c>
      <c r="CF36" s="53" t="s">
        <v>388</v>
      </c>
      <c r="CG36" s="56">
        <v>1</v>
      </c>
      <c r="CH36" s="53" t="s">
        <v>165</v>
      </c>
      <c r="CI36" s="53" t="s">
        <v>101</v>
      </c>
      <c r="CJ36" s="53" t="s">
        <v>101</v>
      </c>
      <c r="CK36" s="53" t="s">
        <v>101</v>
      </c>
      <c r="CL36" s="53" t="s">
        <v>101</v>
      </c>
      <c r="CM36" s="53" t="s">
        <v>101</v>
      </c>
      <c r="CN36" s="53" t="s">
        <v>101</v>
      </c>
      <c r="CO36" s="53" t="s">
        <v>101</v>
      </c>
      <c r="CP36" s="53" t="s">
        <v>101</v>
      </c>
      <c r="CQ36" s="56" t="s">
        <v>101</v>
      </c>
      <c r="CR36" s="53" t="s">
        <v>165</v>
      </c>
      <c r="CS36" s="57">
        <v>40269</v>
      </c>
      <c r="CT36" s="58" t="s">
        <v>202</v>
      </c>
      <c r="CU36" s="56">
        <v>25867</v>
      </c>
      <c r="CV36" s="58" t="s">
        <v>404</v>
      </c>
      <c r="CW36" s="55">
        <v>28</v>
      </c>
      <c r="CX36" s="55">
        <v>4</v>
      </c>
      <c r="CY36" s="56" t="s">
        <v>404</v>
      </c>
      <c r="CZ36" s="56" t="s">
        <v>404</v>
      </c>
    </row>
    <row r="37" spans="1:104" ht="20.149999999999999" customHeight="1">
      <c r="A37" s="246"/>
      <c r="B37" s="247"/>
      <c r="C37" s="172"/>
      <c r="D37" s="247"/>
      <c r="E37" s="247"/>
      <c r="F37" s="172"/>
      <c r="G37" s="172"/>
      <c r="H37" s="177"/>
      <c r="I37" s="177"/>
      <c r="J37" s="177"/>
      <c r="K37" s="177"/>
      <c r="L37" s="172"/>
      <c r="M37" s="172"/>
      <c r="N37" s="248"/>
      <c r="O37" s="249"/>
      <c r="P37" s="177"/>
      <c r="Q37" s="177">
        <f t="shared" si="7"/>
        <v>0</v>
      </c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>
        <f t="shared" si="8"/>
        <v>0</v>
      </c>
      <c r="AG37" s="177"/>
      <c r="AH37" s="197"/>
      <c r="AI37" s="197"/>
      <c r="AJ37" s="250" t="s">
        <v>375</v>
      </c>
      <c r="AK37" s="41">
        <v>37438</v>
      </c>
      <c r="AL37" s="25" t="s">
        <v>404</v>
      </c>
      <c r="AM37" s="25" t="s">
        <v>404</v>
      </c>
      <c r="AN37" s="25" t="s">
        <v>385</v>
      </c>
      <c r="AO37" s="25">
        <v>86</v>
      </c>
      <c r="AP37" s="25">
        <v>9</v>
      </c>
      <c r="AQ37" s="25" t="s">
        <v>404</v>
      </c>
      <c r="AR37" s="25" t="s">
        <v>404</v>
      </c>
      <c r="AS37" s="25" t="s">
        <v>404</v>
      </c>
      <c r="AT37" s="25">
        <v>2</v>
      </c>
      <c r="AU37" s="25" t="s">
        <v>404</v>
      </c>
      <c r="AV37" s="197"/>
      <c r="AW37" s="197"/>
      <c r="AX37" s="197"/>
      <c r="AY37" s="197"/>
      <c r="AZ37" s="197"/>
      <c r="BA37" s="197"/>
      <c r="BB37" s="197"/>
      <c r="BC37" s="197"/>
      <c r="BD37" s="197"/>
      <c r="BE37" s="24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2"/>
      <c r="BQ37" s="172"/>
      <c r="BR37" s="251" t="s">
        <v>377</v>
      </c>
      <c r="BS37" s="41">
        <v>21181</v>
      </c>
      <c r="BT37" s="197"/>
      <c r="BU37" s="197"/>
      <c r="BV37" s="197"/>
      <c r="BW37" s="197"/>
      <c r="BX37" s="197"/>
      <c r="BY37" s="197"/>
      <c r="BZ37" s="197"/>
      <c r="CA37" s="197"/>
      <c r="CB37" s="197"/>
      <c r="CC37" s="197"/>
      <c r="CD37" s="197"/>
      <c r="CE37" s="247"/>
      <c r="CF37" s="247"/>
      <c r="CG37" s="197"/>
      <c r="CH37" s="247"/>
      <c r="CI37" s="247"/>
      <c r="CJ37" s="247"/>
      <c r="CK37" s="247"/>
      <c r="CL37" s="247"/>
      <c r="CM37" s="247"/>
      <c r="CN37" s="247"/>
      <c r="CO37" s="247"/>
      <c r="CP37" s="247"/>
      <c r="CQ37" s="197"/>
      <c r="CR37" s="247"/>
      <c r="CS37" s="172"/>
      <c r="CT37" s="172"/>
      <c r="CU37" s="197"/>
      <c r="CV37" s="172"/>
      <c r="CW37" s="177"/>
      <c r="CX37" s="177"/>
      <c r="CY37" s="197"/>
      <c r="CZ37" s="197"/>
    </row>
    <row r="38" spans="1:104" ht="20.149999999999999" customHeight="1">
      <c r="A38" s="252" t="s">
        <v>249</v>
      </c>
      <c r="B38" s="180" t="s">
        <v>252</v>
      </c>
      <c r="C38" s="179" t="s">
        <v>252</v>
      </c>
      <c r="D38" s="180" t="s">
        <v>252</v>
      </c>
      <c r="E38" s="1" t="s">
        <v>252</v>
      </c>
      <c r="F38" s="253" t="s">
        <v>101</v>
      </c>
      <c r="G38" s="253" t="s">
        <v>101</v>
      </c>
      <c r="H38" s="167">
        <f>SUM(H31:H37)</f>
        <v>2266.92</v>
      </c>
      <c r="I38" s="167">
        <f>SUM(I31:I37)</f>
        <v>197</v>
      </c>
      <c r="J38" s="190" t="s">
        <v>252</v>
      </c>
      <c r="K38" s="183" t="s">
        <v>252</v>
      </c>
      <c r="L38" s="190" t="s">
        <v>252</v>
      </c>
      <c r="M38" s="183" t="s">
        <v>252</v>
      </c>
      <c r="N38" s="214" t="s">
        <v>252</v>
      </c>
      <c r="O38" s="208" t="s">
        <v>252</v>
      </c>
      <c r="P38" s="182">
        <f>SUM(P31:P37)</f>
        <v>18</v>
      </c>
      <c r="Q38" s="182">
        <f t="shared" ref="Q38:AC38" si="9">SUM(Q31:Q37)</f>
        <v>8</v>
      </c>
      <c r="R38" s="182">
        <f t="shared" si="9"/>
        <v>4</v>
      </c>
      <c r="S38" s="182">
        <f t="shared" si="9"/>
        <v>0</v>
      </c>
      <c r="T38" s="182">
        <f t="shared" si="9"/>
        <v>1</v>
      </c>
      <c r="U38" s="182">
        <f t="shared" si="9"/>
        <v>2</v>
      </c>
      <c r="V38" s="182">
        <f t="shared" si="9"/>
        <v>1</v>
      </c>
      <c r="W38" s="182">
        <f t="shared" si="9"/>
        <v>0</v>
      </c>
      <c r="X38" s="182">
        <f t="shared" si="9"/>
        <v>14</v>
      </c>
      <c r="Y38" s="182">
        <f t="shared" si="9"/>
        <v>2</v>
      </c>
      <c r="Z38" s="182">
        <f t="shared" si="9"/>
        <v>7</v>
      </c>
      <c r="AA38" s="182">
        <f t="shared" si="9"/>
        <v>2</v>
      </c>
      <c r="AB38" s="182">
        <f t="shared" si="9"/>
        <v>1</v>
      </c>
      <c r="AC38" s="182">
        <f t="shared" si="9"/>
        <v>2</v>
      </c>
      <c r="AD38" s="187">
        <f t="shared" ref="AD38:AD39" si="10">(R38/P38)*100</f>
        <v>22.222222222222221</v>
      </c>
      <c r="AE38" s="182">
        <f>SUM(AE31:AE37)</f>
        <v>5664</v>
      </c>
      <c r="AF38" s="182">
        <f>SUM(AF31:AF37)</f>
        <v>4179</v>
      </c>
      <c r="AG38" s="182">
        <f>SUM(AG31:AG37)</f>
        <v>1964</v>
      </c>
      <c r="AH38" s="182" t="s">
        <v>101</v>
      </c>
      <c r="AI38" s="182" t="s">
        <v>101</v>
      </c>
      <c r="AJ38" s="188"/>
      <c r="AK38" s="215">
        <f>SUM(AK31:AK37)</f>
        <v>184783</v>
      </c>
      <c r="AL38" s="182" t="s">
        <v>156</v>
      </c>
      <c r="AM38" s="182" t="s">
        <v>156</v>
      </c>
      <c r="AN38" s="182" t="s">
        <v>156</v>
      </c>
      <c r="AO38" s="182">
        <f>SUM(AO31:AO37)</f>
        <v>1584</v>
      </c>
      <c r="AP38" s="182">
        <f>SUM(AP31:AP37)</f>
        <v>360</v>
      </c>
      <c r="AQ38" s="182" t="s">
        <v>156</v>
      </c>
      <c r="AR38" s="182" t="s">
        <v>101</v>
      </c>
      <c r="AS38" s="182" t="s">
        <v>101</v>
      </c>
      <c r="AT38" s="182">
        <f>SUM(AT31:AT37)</f>
        <v>83</v>
      </c>
      <c r="AU38" s="182" t="s">
        <v>101</v>
      </c>
      <c r="AV38" s="182" t="s">
        <v>101</v>
      </c>
      <c r="AW38" s="182" t="s">
        <v>101</v>
      </c>
      <c r="AX38" s="182" t="s">
        <v>101</v>
      </c>
      <c r="AY38" s="182" t="s">
        <v>101</v>
      </c>
      <c r="AZ38" s="182" t="s">
        <v>101</v>
      </c>
      <c r="BA38" s="182" t="s">
        <v>101</v>
      </c>
      <c r="BB38" s="182" t="s">
        <v>101</v>
      </c>
      <c r="BC38" s="182" t="s">
        <v>101</v>
      </c>
      <c r="BD38" s="182" t="s">
        <v>101</v>
      </c>
      <c r="BE38" s="254" t="s">
        <v>101</v>
      </c>
      <c r="BF38" s="182">
        <f>SUM(BF31:BF37)</f>
        <v>19119</v>
      </c>
      <c r="BG38" s="182" t="s">
        <v>101</v>
      </c>
      <c r="BH38" s="182" t="s">
        <v>101</v>
      </c>
      <c r="BI38" s="182" t="s">
        <v>101</v>
      </c>
      <c r="BJ38" s="182" t="s">
        <v>101</v>
      </c>
      <c r="BK38" s="182" t="s">
        <v>101</v>
      </c>
      <c r="BL38" s="182" t="s">
        <v>101</v>
      </c>
      <c r="BM38" s="182" t="s">
        <v>101</v>
      </c>
      <c r="BN38" s="182" t="s">
        <v>101</v>
      </c>
      <c r="BO38" s="182" t="s">
        <v>101</v>
      </c>
      <c r="BP38" s="216" t="s">
        <v>101</v>
      </c>
      <c r="BQ38" s="216" t="s">
        <v>101</v>
      </c>
      <c r="BR38" s="217"/>
      <c r="BS38" s="215">
        <f>SUM(BS31:BS37)</f>
        <v>38353</v>
      </c>
      <c r="BT38" s="17" t="s">
        <v>101</v>
      </c>
      <c r="BU38" s="17" t="s">
        <v>101</v>
      </c>
      <c r="BV38" s="17" t="s">
        <v>101</v>
      </c>
      <c r="BW38" s="17" t="s">
        <v>101</v>
      </c>
      <c r="BX38" s="17" t="s">
        <v>101</v>
      </c>
      <c r="BY38" s="17" t="s">
        <v>101</v>
      </c>
      <c r="BZ38" s="17" t="s">
        <v>101</v>
      </c>
      <c r="CA38" s="17" t="s">
        <v>101</v>
      </c>
      <c r="CB38" s="17" t="s">
        <v>101</v>
      </c>
      <c r="CC38" s="17" t="s">
        <v>101</v>
      </c>
      <c r="CD38" s="182" t="s">
        <v>101</v>
      </c>
      <c r="CE38" s="219" t="s">
        <v>101</v>
      </c>
      <c r="CF38" s="219" t="s">
        <v>385</v>
      </c>
      <c r="CG38" s="182">
        <f>SUM(CG31:CG37)</f>
        <v>2</v>
      </c>
      <c r="CH38" s="219" t="s">
        <v>101</v>
      </c>
      <c r="CI38" s="219" t="s">
        <v>101</v>
      </c>
      <c r="CJ38" s="219" t="s">
        <v>101</v>
      </c>
      <c r="CK38" s="219" t="s">
        <v>101</v>
      </c>
      <c r="CL38" s="219" t="s">
        <v>101</v>
      </c>
      <c r="CM38" s="219" t="s">
        <v>101</v>
      </c>
      <c r="CN38" s="219" t="s">
        <v>101</v>
      </c>
      <c r="CO38" s="219" t="s">
        <v>101</v>
      </c>
      <c r="CP38" s="219" t="s">
        <v>101</v>
      </c>
      <c r="CQ38" s="182" t="s">
        <v>101</v>
      </c>
      <c r="CR38" s="219" t="s">
        <v>252</v>
      </c>
      <c r="CS38" s="220" t="s">
        <v>252</v>
      </c>
      <c r="CT38" s="184" t="s">
        <v>252</v>
      </c>
      <c r="CU38" s="17" t="s">
        <v>252</v>
      </c>
      <c r="CV38" s="190" t="s">
        <v>252</v>
      </c>
      <c r="CW38" s="182">
        <f>SUM(CW31:CW37)</f>
        <v>28</v>
      </c>
      <c r="CX38" s="182">
        <f>SUM(CX31:CX37)</f>
        <v>4</v>
      </c>
      <c r="CY38" s="182" t="s">
        <v>404</v>
      </c>
      <c r="CZ38" s="182" t="s">
        <v>404</v>
      </c>
    </row>
    <row r="39" spans="1:104" ht="20.149999999999999" customHeight="1">
      <c r="A39" s="212" t="s">
        <v>250</v>
      </c>
      <c r="B39" s="180" t="s">
        <v>252</v>
      </c>
      <c r="C39" s="179" t="s">
        <v>252</v>
      </c>
      <c r="D39" s="180" t="s">
        <v>252</v>
      </c>
      <c r="E39" s="1" t="s">
        <v>252</v>
      </c>
      <c r="F39" s="213" t="s">
        <v>101</v>
      </c>
      <c r="G39" s="213" t="s">
        <v>101</v>
      </c>
      <c r="H39" s="17" t="s">
        <v>252</v>
      </c>
      <c r="I39" s="17">
        <f>I28+I38</f>
        <v>5163</v>
      </c>
      <c r="J39" s="190" t="s">
        <v>252</v>
      </c>
      <c r="K39" s="183" t="s">
        <v>252</v>
      </c>
      <c r="L39" s="190" t="s">
        <v>252</v>
      </c>
      <c r="M39" s="183" t="s">
        <v>252</v>
      </c>
      <c r="N39" s="214" t="s">
        <v>252</v>
      </c>
      <c r="O39" s="208" t="s">
        <v>252</v>
      </c>
      <c r="P39" s="182">
        <f>P28+P38</f>
        <v>144</v>
      </c>
      <c r="Q39" s="182">
        <f t="shared" ref="Q39:AC39" si="11">Q28+Q38</f>
        <v>31</v>
      </c>
      <c r="R39" s="182">
        <f t="shared" si="11"/>
        <v>48</v>
      </c>
      <c r="S39" s="182">
        <f t="shared" si="11"/>
        <v>25</v>
      </c>
      <c r="T39" s="182">
        <f t="shared" si="11"/>
        <v>4</v>
      </c>
      <c r="U39" s="182">
        <f t="shared" si="11"/>
        <v>9</v>
      </c>
      <c r="V39" s="182">
        <f t="shared" si="11"/>
        <v>6</v>
      </c>
      <c r="W39" s="182">
        <f t="shared" si="11"/>
        <v>4</v>
      </c>
      <c r="X39" s="182">
        <f t="shared" si="11"/>
        <v>96</v>
      </c>
      <c r="Y39" s="182">
        <f t="shared" si="11"/>
        <v>23</v>
      </c>
      <c r="Z39" s="182">
        <f t="shared" si="11"/>
        <v>27</v>
      </c>
      <c r="AA39" s="182">
        <f t="shared" si="11"/>
        <v>20</v>
      </c>
      <c r="AB39" s="182">
        <f t="shared" si="11"/>
        <v>18</v>
      </c>
      <c r="AC39" s="182">
        <f t="shared" si="11"/>
        <v>8</v>
      </c>
      <c r="AD39" s="187">
        <f t="shared" si="10"/>
        <v>33.333333333333329</v>
      </c>
      <c r="AE39" s="182" t="s">
        <v>101</v>
      </c>
      <c r="AF39" s="182" t="s">
        <v>101</v>
      </c>
      <c r="AG39" s="182" t="s">
        <v>101</v>
      </c>
      <c r="AH39" s="182" t="s">
        <v>101</v>
      </c>
      <c r="AI39" s="182" t="s">
        <v>101</v>
      </c>
      <c r="AJ39" s="188"/>
      <c r="AK39" s="215">
        <f>AK28+AK38</f>
        <v>2933358</v>
      </c>
      <c r="AL39" s="182" t="s">
        <v>156</v>
      </c>
      <c r="AM39" s="182" t="s">
        <v>156</v>
      </c>
      <c r="AN39" s="182" t="s">
        <v>156</v>
      </c>
      <c r="AO39" s="182">
        <f>AO28+AO38</f>
        <v>28291</v>
      </c>
      <c r="AP39" s="182">
        <f>AP28+AP38</f>
        <v>5669</v>
      </c>
      <c r="AQ39" s="182" t="s">
        <v>156</v>
      </c>
      <c r="AR39" s="182" t="s">
        <v>101</v>
      </c>
      <c r="AS39" s="182" t="s">
        <v>101</v>
      </c>
      <c r="AT39" s="182">
        <f>AT28+AT38</f>
        <v>2353</v>
      </c>
      <c r="AU39" s="182" t="s">
        <v>101</v>
      </c>
      <c r="AV39" s="182" t="s">
        <v>101</v>
      </c>
      <c r="AW39" s="182" t="s">
        <v>101</v>
      </c>
      <c r="AX39" s="182" t="s">
        <v>101</v>
      </c>
      <c r="AY39" s="182" t="s">
        <v>101</v>
      </c>
      <c r="AZ39" s="182" t="s">
        <v>101</v>
      </c>
      <c r="BA39" s="182" t="s">
        <v>101</v>
      </c>
      <c r="BB39" s="182" t="s">
        <v>101</v>
      </c>
      <c r="BC39" s="182" t="s">
        <v>101</v>
      </c>
      <c r="BD39" s="182" t="s">
        <v>101</v>
      </c>
      <c r="BE39" s="254" t="s">
        <v>101</v>
      </c>
      <c r="BF39" s="17" t="s">
        <v>252</v>
      </c>
      <c r="BG39" s="17" t="s">
        <v>101</v>
      </c>
      <c r="BH39" s="182" t="s">
        <v>101</v>
      </c>
      <c r="BI39" s="17" t="s">
        <v>101</v>
      </c>
      <c r="BJ39" s="17" t="s">
        <v>101</v>
      </c>
      <c r="BK39" s="17" t="s">
        <v>101</v>
      </c>
      <c r="BL39" s="17" t="s">
        <v>101</v>
      </c>
      <c r="BM39" s="17" t="s">
        <v>101</v>
      </c>
      <c r="BN39" s="17" t="s">
        <v>101</v>
      </c>
      <c r="BO39" s="182" t="s">
        <v>101</v>
      </c>
      <c r="BP39" s="216" t="s">
        <v>101</v>
      </c>
      <c r="BQ39" s="216" t="s">
        <v>101</v>
      </c>
      <c r="BR39" s="217"/>
      <c r="BS39" s="215">
        <f>BS28+BS38</f>
        <v>127007</v>
      </c>
      <c r="BT39" s="17" t="s">
        <v>101</v>
      </c>
      <c r="BU39" s="17" t="s">
        <v>101</v>
      </c>
      <c r="BV39" s="17" t="s">
        <v>101</v>
      </c>
      <c r="BW39" s="17" t="s">
        <v>101</v>
      </c>
      <c r="BX39" s="17" t="s">
        <v>101</v>
      </c>
      <c r="BY39" s="17" t="s">
        <v>101</v>
      </c>
      <c r="BZ39" s="17" t="s">
        <v>101</v>
      </c>
      <c r="CA39" s="17" t="s">
        <v>101</v>
      </c>
      <c r="CB39" s="17" t="s">
        <v>101</v>
      </c>
      <c r="CC39" s="17" t="s">
        <v>101</v>
      </c>
      <c r="CD39" s="182" t="s">
        <v>101</v>
      </c>
      <c r="CE39" s="219" t="s">
        <v>101</v>
      </c>
      <c r="CF39" s="219" t="s">
        <v>385</v>
      </c>
      <c r="CG39" s="182">
        <f>CG28+CG38</f>
        <v>396</v>
      </c>
      <c r="CH39" s="219" t="s">
        <v>101</v>
      </c>
      <c r="CI39" s="219" t="s">
        <v>101</v>
      </c>
      <c r="CJ39" s="219" t="s">
        <v>101</v>
      </c>
      <c r="CK39" s="219" t="s">
        <v>101</v>
      </c>
      <c r="CL39" s="219" t="s">
        <v>101</v>
      </c>
      <c r="CM39" s="219" t="s">
        <v>101</v>
      </c>
      <c r="CN39" s="219" t="s">
        <v>101</v>
      </c>
      <c r="CO39" s="219" t="s">
        <v>101</v>
      </c>
      <c r="CP39" s="219" t="s">
        <v>101</v>
      </c>
      <c r="CQ39" s="182" t="s">
        <v>101</v>
      </c>
      <c r="CR39" s="219" t="s">
        <v>252</v>
      </c>
      <c r="CS39" s="220" t="s">
        <v>252</v>
      </c>
      <c r="CT39" s="184" t="s">
        <v>252</v>
      </c>
      <c r="CU39" s="17" t="s">
        <v>252</v>
      </c>
      <c r="CV39" s="190" t="s">
        <v>252</v>
      </c>
      <c r="CW39" s="182" t="s">
        <v>411</v>
      </c>
      <c r="CX39" s="182" t="s">
        <v>411</v>
      </c>
      <c r="CY39" s="182" t="s">
        <v>404</v>
      </c>
      <c r="CZ39" s="182" t="s">
        <v>404</v>
      </c>
    </row>
    <row r="40" spans="1:104">
      <c r="F40" s="255"/>
      <c r="G40" s="255"/>
      <c r="H40" s="256" t="s">
        <v>258</v>
      </c>
      <c r="I40" s="256"/>
      <c r="L40" s="257" t="s">
        <v>402</v>
      </c>
      <c r="AF40" s="224"/>
      <c r="AG40" s="224"/>
      <c r="AH40" s="224"/>
      <c r="AI40" s="224"/>
      <c r="AJ40" s="224"/>
      <c r="AU40" s="47"/>
      <c r="BF40" s="256"/>
      <c r="BG40" s="256"/>
      <c r="BH40" s="256"/>
      <c r="BI40" s="256"/>
      <c r="BJ40" s="256"/>
      <c r="BK40" s="256"/>
      <c r="BL40" s="256"/>
      <c r="BM40" s="256"/>
      <c r="BN40" s="256"/>
      <c r="BO40" s="256"/>
    </row>
    <row r="41" spans="1:104">
      <c r="F41" s="255"/>
      <c r="G41" s="255"/>
      <c r="H41" s="256"/>
      <c r="I41" s="256"/>
      <c r="L41" s="259"/>
      <c r="AF41" s="224"/>
      <c r="AG41" s="224"/>
      <c r="AH41" s="224"/>
      <c r="AI41" s="224"/>
      <c r="AJ41" s="224"/>
      <c r="AU41" s="47"/>
      <c r="BF41" s="256"/>
      <c r="BG41" s="256"/>
      <c r="BH41" s="256"/>
      <c r="BI41" s="256"/>
      <c r="BJ41" s="256"/>
      <c r="BK41" s="256"/>
      <c r="BL41" s="256"/>
      <c r="BM41" s="256"/>
      <c r="BN41" s="256"/>
      <c r="BO41" s="256"/>
    </row>
    <row r="42" spans="1:104" s="261" customFormat="1" ht="17.5" hidden="1">
      <c r="A42" s="260" t="s">
        <v>253</v>
      </c>
      <c r="D42" s="34"/>
      <c r="E42" s="35"/>
      <c r="F42" s="262"/>
      <c r="G42" s="263"/>
      <c r="H42" s="264">
        <f>COUNTIF(H11:H27,"-")</f>
        <v>1</v>
      </c>
      <c r="I42" s="264">
        <f>COUNTIF(I11:I27,"-")</f>
        <v>0</v>
      </c>
      <c r="J42" s="264"/>
      <c r="K42" s="264"/>
      <c r="L42" s="264"/>
      <c r="M42" s="264"/>
      <c r="N42" s="264"/>
      <c r="O42" s="264"/>
      <c r="P42" s="264">
        <f t="shared" ref="P42:AC42" si="12">COUNTIF(P11:P27,"-")</f>
        <v>0</v>
      </c>
      <c r="Q42" s="264">
        <f t="shared" si="12"/>
        <v>0</v>
      </c>
      <c r="R42" s="264">
        <f t="shared" si="12"/>
        <v>0</v>
      </c>
      <c r="S42" s="264">
        <f t="shared" si="12"/>
        <v>0</v>
      </c>
      <c r="T42" s="264">
        <f t="shared" si="12"/>
        <v>0</v>
      </c>
      <c r="U42" s="264">
        <f t="shared" si="12"/>
        <v>0</v>
      </c>
      <c r="V42" s="264">
        <f t="shared" si="12"/>
        <v>0</v>
      </c>
      <c r="W42" s="264">
        <f t="shared" si="12"/>
        <v>0</v>
      </c>
      <c r="X42" s="264">
        <f t="shared" si="12"/>
        <v>0</v>
      </c>
      <c r="Y42" s="264">
        <f t="shared" si="12"/>
        <v>0</v>
      </c>
      <c r="Z42" s="264">
        <f t="shared" si="12"/>
        <v>0</v>
      </c>
      <c r="AA42" s="264">
        <f t="shared" si="12"/>
        <v>0</v>
      </c>
      <c r="AB42" s="264">
        <f t="shared" si="12"/>
        <v>0</v>
      </c>
      <c r="AC42" s="264">
        <f t="shared" si="12"/>
        <v>0</v>
      </c>
      <c r="AD42" s="264">
        <f t="shared" ref="AD42" si="13">COUNTIF(AD11:AD27,"-")</f>
        <v>0</v>
      </c>
      <c r="AE42" s="264">
        <f t="shared" ref="AE42:AM42" si="14">COUNTIF(AE11:AE27,"-")</f>
        <v>3</v>
      </c>
      <c r="AF42" s="264">
        <f t="shared" si="14"/>
        <v>3</v>
      </c>
      <c r="AG42" s="264">
        <f t="shared" si="14"/>
        <v>3</v>
      </c>
      <c r="AH42" s="264">
        <f t="shared" si="14"/>
        <v>4</v>
      </c>
      <c r="AI42" s="264">
        <f t="shared" si="14"/>
        <v>4</v>
      </c>
      <c r="AJ42" s="264"/>
      <c r="AK42" s="264">
        <f t="shared" si="14"/>
        <v>0</v>
      </c>
      <c r="AL42" s="264">
        <f t="shared" si="14"/>
        <v>4</v>
      </c>
      <c r="AM42" s="264">
        <f t="shared" si="14"/>
        <v>0</v>
      </c>
      <c r="AN42" s="264">
        <f t="shared" ref="AN42" si="15">COUNTIF(AN11:AN27,"-")</f>
        <v>0</v>
      </c>
      <c r="AO42" s="264">
        <f t="shared" ref="AO42:BD42" si="16">COUNTIF(AO11:AO27,"-")</f>
        <v>0</v>
      </c>
      <c r="AP42" s="264">
        <f t="shared" si="16"/>
        <v>0</v>
      </c>
      <c r="AQ42" s="264">
        <f t="shared" si="16"/>
        <v>0</v>
      </c>
      <c r="AR42" s="264">
        <f t="shared" si="16"/>
        <v>0</v>
      </c>
      <c r="AS42" s="264">
        <f t="shared" si="16"/>
        <v>0</v>
      </c>
      <c r="AT42" s="264">
        <f t="shared" si="16"/>
        <v>0</v>
      </c>
      <c r="AU42" s="264">
        <f t="shared" si="16"/>
        <v>1</v>
      </c>
      <c r="AV42" s="264">
        <f t="shared" si="16"/>
        <v>0</v>
      </c>
      <c r="AW42" s="264">
        <f t="shared" si="16"/>
        <v>0</v>
      </c>
      <c r="AX42" s="264">
        <f t="shared" si="16"/>
        <v>0</v>
      </c>
      <c r="AY42" s="264">
        <f t="shared" si="16"/>
        <v>0</v>
      </c>
      <c r="AZ42" s="264">
        <f t="shared" si="16"/>
        <v>0</v>
      </c>
      <c r="BA42" s="264">
        <f t="shared" si="16"/>
        <v>0</v>
      </c>
      <c r="BB42" s="264">
        <f t="shared" si="16"/>
        <v>0</v>
      </c>
      <c r="BC42" s="264">
        <f t="shared" si="16"/>
        <v>1</v>
      </c>
      <c r="BD42" s="264">
        <f t="shared" si="16"/>
        <v>1</v>
      </c>
      <c r="BE42" s="264"/>
      <c r="BF42" s="264">
        <f t="shared" ref="BF42:BN42" si="17">COUNTIF(BF11:BF27,"-")</f>
        <v>1</v>
      </c>
      <c r="BG42" s="264">
        <f t="shared" si="17"/>
        <v>8</v>
      </c>
      <c r="BH42" s="264">
        <f t="shared" si="17"/>
        <v>0</v>
      </c>
      <c r="BI42" s="264">
        <f t="shared" si="17"/>
        <v>0</v>
      </c>
      <c r="BJ42" s="264">
        <f t="shared" si="17"/>
        <v>0</v>
      </c>
      <c r="BK42" s="264">
        <f t="shared" si="17"/>
        <v>3</v>
      </c>
      <c r="BL42" s="264">
        <f t="shared" si="17"/>
        <v>1</v>
      </c>
      <c r="BM42" s="264">
        <f t="shared" si="17"/>
        <v>1</v>
      </c>
      <c r="BN42" s="264">
        <f t="shared" si="17"/>
        <v>3</v>
      </c>
      <c r="BO42" s="264"/>
      <c r="BP42" s="264"/>
      <c r="BQ42" s="264"/>
      <c r="BR42" s="264"/>
      <c r="BS42" s="264">
        <f>COUNTIF(BS11:BS27,"-")</f>
        <v>0</v>
      </c>
      <c r="BT42" s="264">
        <f>COUNTIF(BT11:BT27,"-")</f>
        <v>2</v>
      </c>
      <c r="BU42" s="264">
        <f t="shared" ref="BU42:CZ42" si="18">COUNTIF(BU11:BU27,"-")</f>
        <v>2</v>
      </c>
      <c r="BV42" s="264">
        <f t="shared" si="18"/>
        <v>2</v>
      </c>
      <c r="BW42" s="264">
        <f t="shared" si="18"/>
        <v>2</v>
      </c>
      <c r="BX42" s="264">
        <f t="shared" si="18"/>
        <v>2</v>
      </c>
      <c r="BY42" s="264">
        <f t="shared" si="18"/>
        <v>2</v>
      </c>
      <c r="BZ42" s="264">
        <f t="shared" si="18"/>
        <v>2</v>
      </c>
      <c r="CA42" s="264">
        <f t="shared" si="18"/>
        <v>2</v>
      </c>
      <c r="CB42" s="264">
        <f t="shared" si="18"/>
        <v>2</v>
      </c>
      <c r="CC42" s="264">
        <f t="shared" si="18"/>
        <v>2</v>
      </c>
      <c r="CD42" s="264">
        <f t="shared" si="18"/>
        <v>3</v>
      </c>
      <c r="CE42" s="264"/>
      <c r="CF42" s="264"/>
      <c r="CG42" s="264">
        <f t="shared" si="18"/>
        <v>0</v>
      </c>
      <c r="CH42" s="264"/>
      <c r="CI42" s="264"/>
      <c r="CJ42" s="264"/>
      <c r="CK42" s="264"/>
      <c r="CL42" s="264"/>
      <c r="CM42" s="264"/>
      <c r="CN42" s="264"/>
      <c r="CO42" s="264"/>
      <c r="CP42" s="264"/>
      <c r="CQ42" s="264">
        <f t="shared" si="18"/>
        <v>6</v>
      </c>
      <c r="CR42" s="264"/>
      <c r="CS42" s="264"/>
      <c r="CT42" s="264"/>
      <c r="CU42" s="264">
        <f>COUNTIF(CU11:CU27,"-")</f>
        <v>11</v>
      </c>
      <c r="CV42" s="264">
        <f>COUNTIF(CV11:CV27,"-")</f>
        <v>9</v>
      </c>
      <c r="CW42" s="264">
        <f t="shared" si="18"/>
        <v>2</v>
      </c>
      <c r="CX42" s="264">
        <f t="shared" si="18"/>
        <v>2</v>
      </c>
      <c r="CY42" s="264">
        <f t="shared" si="18"/>
        <v>2</v>
      </c>
      <c r="CZ42" s="264">
        <f t="shared" si="18"/>
        <v>2</v>
      </c>
    </row>
    <row r="43" spans="1:104" s="261" customFormat="1" ht="17.5" hidden="1">
      <c r="A43" s="260" t="s">
        <v>254</v>
      </c>
      <c r="E43" s="36"/>
      <c r="F43" s="265"/>
      <c r="G43" s="265"/>
      <c r="H43" s="266">
        <f>COUNTIF(H31:H37,"-")</f>
        <v>0</v>
      </c>
      <c r="I43" s="266">
        <f>COUNTIF(I31:I37,"-")</f>
        <v>0</v>
      </c>
      <c r="J43" s="266"/>
      <c r="K43" s="266"/>
      <c r="L43" s="266"/>
      <c r="M43" s="266"/>
      <c r="N43" s="266"/>
      <c r="O43" s="266"/>
      <c r="P43" s="266">
        <f t="shared" ref="P43:AC43" si="19">COUNTIF(P31:P37,"-")</f>
        <v>0</v>
      </c>
      <c r="Q43" s="266">
        <f t="shared" si="19"/>
        <v>0</v>
      </c>
      <c r="R43" s="266">
        <f t="shared" si="19"/>
        <v>0</v>
      </c>
      <c r="S43" s="266">
        <f t="shared" si="19"/>
        <v>0</v>
      </c>
      <c r="T43" s="266">
        <f t="shared" si="19"/>
        <v>0</v>
      </c>
      <c r="U43" s="266">
        <f t="shared" si="19"/>
        <v>0</v>
      </c>
      <c r="V43" s="266">
        <f t="shared" si="19"/>
        <v>0</v>
      </c>
      <c r="W43" s="266">
        <f t="shared" si="19"/>
        <v>0</v>
      </c>
      <c r="X43" s="266">
        <f t="shared" si="19"/>
        <v>0</v>
      </c>
      <c r="Y43" s="266">
        <f t="shared" si="19"/>
        <v>0</v>
      </c>
      <c r="Z43" s="266">
        <f t="shared" si="19"/>
        <v>0</v>
      </c>
      <c r="AA43" s="266">
        <f t="shared" si="19"/>
        <v>0</v>
      </c>
      <c r="AB43" s="266">
        <f t="shared" si="19"/>
        <v>0</v>
      </c>
      <c r="AC43" s="266">
        <f t="shared" si="19"/>
        <v>0</v>
      </c>
      <c r="AD43" s="266">
        <f t="shared" ref="AD43" si="20">COUNTIF(AD31:AD37,"-")</f>
        <v>1</v>
      </c>
      <c r="AE43" s="266">
        <f t="shared" ref="AE43:AM43" si="21">COUNTIF(AE31:AE37,"-")</f>
        <v>0</v>
      </c>
      <c r="AF43" s="266">
        <f t="shared" si="21"/>
        <v>0</v>
      </c>
      <c r="AG43" s="266">
        <f t="shared" si="21"/>
        <v>0</v>
      </c>
      <c r="AH43" s="266">
        <f t="shared" si="21"/>
        <v>2</v>
      </c>
      <c r="AI43" s="266">
        <f t="shared" si="21"/>
        <v>1</v>
      </c>
      <c r="AJ43" s="266"/>
      <c r="AK43" s="266">
        <f t="shared" si="21"/>
        <v>0</v>
      </c>
      <c r="AL43" s="266">
        <f t="shared" si="21"/>
        <v>2</v>
      </c>
      <c r="AM43" s="266">
        <f t="shared" si="21"/>
        <v>2</v>
      </c>
      <c r="AN43" s="266">
        <f t="shared" ref="AN43" si="22">COUNTIF(AN31:AN37,"-")</f>
        <v>2</v>
      </c>
      <c r="AO43" s="266">
        <f t="shared" ref="AO43:BD43" si="23">COUNTIF(AO31:AO37,"-")</f>
        <v>0</v>
      </c>
      <c r="AP43" s="266">
        <f t="shared" si="23"/>
        <v>0</v>
      </c>
      <c r="AQ43" s="266">
        <f t="shared" si="23"/>
        <v>2</v>
      </c>
      <c r="AR43" s="266">
        <f t="shared" si="23"/>
        <v>2</v>
      </c>
      <c r="AS43" s="266">
        <f t="shared" si="23"/>
        <v>2</v>
      </c>
      <c r="AT43" s="266">
        <f t="shared" si="23"/>
        <v>0</v>
      </c>
      <c r="AU43" s="266">
        <f t="shared" si="23"/>
        <v>2</v>
      </c>
      <c r="AV43" s="266">
        <f t="shared" si="23"/>
        <v>2</v>
      </c>
      <c r="AW43" s="266">
        <f t="shared" si="23"/>
        <v>2</v>
      </c>
      <c r="AX43" s="266">
        <f t="shared" si="23"/>
        <v>2</v>
      </c>
      <c r="AY43" s="266">
        <f t="shared" si="23"/>
        <v>2</v>
      </c>
      <c r="AZ43" s="266">
        <f t="shared" si="23"/>
        <v>2</v>
      </c>
      <c r="BA43" s="266">
        <f t="shared" si="23"/>
        <v>2</v>
      </c>
      <c r="BB43" s="266">
        <f t="shared" si="23"/>
        <v>2</v>
      </c>
      <c r="BC43" s="266">
        <f t="shared" si="23"/>
        <v>2</v>
      </c>
      <c r="BD43" s="266">
        <f t="shared" si="23"/>
        <v>2</v>
      </c>
      <c r="BE43" s="266"/>
      <c r="BF43" s="266">
        <f t="shared" ref="BF43:BN43" si="24">COUNTIF(BF31:BF37,"-")</f>
        <v>0</v>
      </c>
      <c r="BG43" s="266">
        <f t="shared" si="24"/>
        <v>3</v>
      </c>
      <c r="BH43" s="266">
        <f t="shared" si="24"/>
        <v>3</v>
      </c>
      <c r="BI43" s="266">
        <f t="shared" si="24"/>
        <v>1</v>
      </c>
      <c r="BJ43" s="266">
        <f t="shared" si="24"/>
        <v>1</v>
      </c>
      <c r="BK43" s="266">
        <f t="shared" si="24"/>
        <v>2</v>
      </c>
      <c r="BL43" s="266">
        <f t="shared" si="24"/>
        <v>2</v>
      </c>
      <c r="BM43" s="266">
        <f t="shared" si="24"/>
        <v>2</v>
      </c>
      <c r="BN43" s="266">
        <f t="shared" si="24"/>
        <v>3</v>
      </c>
      <c r="BO43" s="266"/>
      <c r="BP43" s="266"/>
      <c r="BQ43" s="266"/>
      <c r="BR43" s="266"/>
      <c r="BS43" s="266">
        <f>COUNTIF(BS31:BS37,"-")</f>
        <v>0</v>
      </c>
      <c r="BT43" s="266">
        <f>COUNTIF(BT31:BT37,"-")</f>
        <v>1</v>
      </c>
      <c r="BU43" s="266">
        <f t="shared" ref="BU43:CZ43" si="25">COUNTIF(BU31:BU37,"-")</f>
        <v>1</v>
      </c>
      <c r="BV43" s="266">
        <f t="shared" si="25"/>
        <v>1</v>
      </c>
      <c r="BW43" s="266">
        <f t="shared" si="25"/>
        <v>1</v>
      </c>
      <c r="BX43" s="266">
        <f t="shared" si="25"/>
        <v>1</v>
      </c>
      <c r="BY43" s="266">
        <f t="shared" si="25"/>
        <v>1</v>
      </c>
      <c r="BZ43" s="266">
        <f t="shared" si="25"/>
        <v>1</v>
      </c>
      <c r="CA43" s="266">
        <f t="shared" si="25"/>
        <v>1</v>
      </c>
      <c r="CB43" s="266">
        <f t="shared" si="25"/>
        <v>1</v>
      </c>
      <c r="CC43" s="266">
        <f t="shared" si="25"/>
        <v>1</v>
      </c>
      <c r="CD43" s="266">
        <f t="shared" si="25"/>
        <v>1</v>
      </c>
      <c r="CE43" s="266"/>
      <c r="CF43" s="266"/>
      <c r="CG43" s="266">
        <f t="shared" si="25"/>
        <v>0</v>
      </c>
      <c r="CH43" s="266"/>
      <c r="CI43" s="266"/>
      <c r="CJ43" s="266"/>
      <c r="CK43" s="266"/>
      <c r="CL43" s="266"/>
      <c r="CM43" s="266"/>
      <c r="CN43" s="266"/>
      <c r="CO43" s="266"/>
      <c r="CP43" s="266"/>
      <c r="CQ43" s="266">
        <f t="shared" si="25"/>
        <v>5</v>
      </c>
      <c r="CR43" s="266"/>
      <c r="CS43" s="266"/>
      <c r="CT43" s="266"/>
      <c r="CU43" s="266">
        <f>COUNTIF(CU31:CU37,"-")</f>
        <v>5</v>
      </c>
      <c r="CV43" s="266">
        <f>COUNTIF(CV31:CV37,"-")</f>
        <v>6</v>
      </c>
      <c r="CW43" s="266">
        <f t="shared" si="25"/>
        <v>0</v>
      </c>
      <c r="CX43" s="266">
        <f t="shared" si="25"/>
        <v>0</v>
      </c>
      <c r="CY43" s="266">
        <f t="shared" si="25"/>
        <v>1</v>
      </c>
      <c r="CZ43" s="266">
        <f t="shared" si="25"/>
        <v>1</v>
      </c>
    </row>
    <row r="44" spans="1:104" s="261" customFormat="1" ht="17.5" hidden="1">
      <c r="A44" s="267" t="s">
        <v>250</v>
      </c>
      <c r="B44" s="268"/>
      <c r="C44" s="269"/>
      <c r="D44" s="269"/>
      <c r="E44" s="269"/>
      <c r="F44" s="269"/>
      <c r="G44" s="269"/>
      <c r="H44" s="270">
        <f>SUM(H42:H43)</f>
        <v>1</v>
      </c>
      <c r="I44" s="270">
        <f>SUM(I42:I43)</f>
        <v>0</v>
      </c>
      <c r="J44" s="269"/>
      <c r="K44" s="269"/>
      <c r="L44" s="269"/>
      <c r="M44" s="269"/>
      <c r="N44" s="269"/>
      <c r="O44" s="269"/>
      <c r="P44" s="270">
        <f t="shared" ref="P44:AC44" si="26">SUM(P42:P43)</f>
        <v>0</v>
      </c>
      <c r="Q44" s="270">
        <f t="shared" si="26"/>
        <v>0</v>
      </c>
      <c r="R44" s="270">
        <f t="shared" si="26"/>
        <v>0</v>
      </c>
      <c r="S44" s="270">
        <f t="shared" si="26"/>
        <v>0</v>
      </c>
      <c r="T44" s="270">
        <f t="shared" si="26"/>
        <v>0</v>
      </c>
      <c r="U44" s="270">
        <f t="shared" si="26"/>
        <v>0</v>
      </c>
      <c r="V44" s="270">
        <f t="shared" si="26"/>
        <v>0</v>
      </c>
      <c r="W44" s="270">
        <f t="shared" si="26"/>
        <v>0</v>
      </c>
      <c r="X44" s="270">
        <f t="shared" si="26"/>
        <v>0</v>
      </c>
      <c r="Y44" s="270">
        <f t="shared" si="26"/>
        <v>0</v>
      </c>
      <c r="Z44" s="270">
        <f t="shared" si="26"/>
        <v>0</v>
      </c>
      <c r="AA44" s="270">
        <f t="shared" si="26"/>
        <v>0</v>
      </c>
      <c r="AB44" s="270">
        <f t="shared" si="26"/>
        <v>0</v>
      </c>
      <c r="AC44" s="270">
        <f t="shared" si="26"/>
        <v>0</v>
      </c>
      <c r="AD44" s="270">
        <f t="shared" ref="AD44" si="27">SUM(AD42:AD43)</f>
        <v>1</v>
      </c>
      <c r="AE44" s="270">
        <f t="shared" ref="AE44:AM44" si="28">SUM(AE42:AE43)</f>
        <v>3</v>
      </c>
      <c r="AF44" s="270">
        <f t="shared" si="28"/>
        <v>3</v>
      </c>
      <c r="AG44" s="270">
        <f t="shared" si="28"/>
        <v>3</v>
      </c>
      <c r="AH44" s="270">
        <f t="shared" si="28"/>
        <v>6</v>
      </c>
      <c r="AI44" s="270">
        <f t="shared" si="28"/>
        <v>5</v>
      </c>
      <c r="AJ44" s="270"/>
      <c r="AK44" s="270">
        <f t="shared" si="28"/>
        <v>0</v>
      </c>
      <c r="AL44" s="270">
        <f t="shared" si="28"/>
        <v>6</v>
      </c>
      <c r="AM44" s="270">
        <f t="shared" si="28"/>
        <v>2</v>
      </c>
      <c r="AN44" s="270">
        <f t="shared" ref="AN44" si="29">SUM(AN42:AN43)</f>
        <v>2</v>
      </c>
      <c r="AO44" s="270">
        <f t="shared" ref="AO44:BD44" si="30">SUM(AO42:AO43)</f>
        <v>0</v>
      </c>
      <c r="AP44" s="270">
        <f t="shared" si="30"/>
        <v>0</v>
      </c>
      <c r="AQ44" s="270">
        <f t="shared" si="30"/>
        <v>2</v>
      </c>
      <c r="AR44" s="270">
        <f t="shared" si="30"/>
        <v>2</v>
      </c>
      <c r="AS44" s="270">
        <f t="shared" si="30"/>
        <v>2</v>
      </c>
      <c r="AT44" s="270">
        <f t="shared" si="30"/>
        <v>0</v>
      </c>
      <c r="AU44" s="270">
        <f t="shared" si="30"/>
        <v>3</v>
      </c>
      <c r="AV44" s="270">
        <f t="shared" si="30"/>
        <v>2</v>
      </c>
      <c r="AW44" s="270">
        <f t="shared" si="30"/>
        <v>2</v>
      </c>
      <c r="AX44" s="270">
        <f t="shared" si="30"/>
        <v>2</v>
      </c>
      <c r="AY44" s="270">
        <f t="shared" si="30"/>
        <v>2</v>
      </c>
      <c r="AZ44" s="270">
        <f t="shared" si="30"/>
        <v>2</v>
      </c>
      <c r="BA44" s="270">
        <f t="shared" si="30"/>
        <v>2</v>
      </c>
      <c r="BB44" s="270">
        <f t="shared" si="30"/>
        <v>2</v>
      </c>
      <c r="BC44" s="270">
        <f t="shared" si="30"/>
        <v>3</v>
      </c>
      <c r="BD44" s="270">
        <f t="shared" si="30"/>
        <v>3</v>
      </c>
      <c r="BE44" s="269"/>
      <c r="BF44" s="270">
        <f t="shared" ref="BF44:BN44" si="31">SUM(BF42:BF43)</f>
        <v>1</v>
      </c>
      <c r="BG44" s="270">
        <f t="shared" si="31"/>
        <v>11</v>
      </c>
      <c r="BH44" s="270">
        <f t="shared" si="31"/>
        <v>3</v>
      </c>
      <c r="BI44" s="270">
        <f t="shared" si="31"/>
        <v>1</v>
      </c>
      <c r="BJ44" s="270">
        <f t="shared" si="31"/>
        <v>1</v>
      </c>
      <c r="BK44" s="270">
        <f t="shared" si="31"/>
        <v>5</v>
      </c>
      <c r="BL44" s="270">
        <f t="shared" si="31"/>
        <v>3</v>
      </c>
      <c r="BM44" s="270">
        <f t="shared" si="31"/>
        <v>3</v>
      </c>
      <c r="BN44" s="270">
        <f t="shared" si="31"/>
        <v>6</v>
      </c>
      <c r="BO44" s="269"/>
      <c r="BP44" s="269"/>
      <c r="BQ44" s="269"/>
      <c r="BR44" s="271"/>
      <c r="BS44" s="270">
        <f t="shared" ref="BS44:CD44" si="32">SUM(BS42:BS43)</f>
        <v>0</v>
      </c>
      <c r="BT44" s="270">
        <f t="shared" si="32"/>
        <v>3</v>
      </c>
      <c r="BU44" s="270">
        <f t="shared" si="32"/>
        <v>3</v>
      </c>
      <c r="BV44" s="270">
        <f t="shared" si="32"/>
        <v>3</v>
      </c>
      <c r="BW44" s="270">
        <f t="shared" si="32"/>
        <v>3</v>
      </c>
      <c r="BX44" s="270">
        <f t="shared" si="32"/>
        <v>3</v>
      </c>
      <c r="BY44" s="270">
        <f t="shared" si="32"/>
        <v>3</v>
      </c>
      <c r="BZ44" s="270">
        <f t="shared" si="32"/>
        <v>3</v>
      </c>
      <c r="CA44" s="270">
        <f t="shared" si="32"/>
        <v>3</v>
      </c>
      <c r="CB44" s="270">
        <f t="shared" si="32"/>
        <v>3</v>
      </c>
      <c r="CC44" s="270">
        <f t="shared" si="32"/>
        <v>3</v>
      </c>
      <c r="CD44" s="270">
        <f t="shared" si="32"/>
        <v>4</v>
      </c>
      <c r="CE44" s="269"/>
      <c r="CF44" s="269"/>
      <c r="CG44" s="270">
        <f>SUM(CG42:CG43)</f>
        <v>0</v>
      </c>
      <c r="CH44" s="269"/>
      <c r="CI44" s="269"/>
      <c r="CJ44" s="269"/>
      <c r="CK44" s="269"/>
      <c r="CL44" s="269"/>
      <c r="CM44" s="269"/>
      <c r="CN44" s="269"/>
      <c r="CO44" s="269"/>
      <c r="CP44" s="269"/>
      <c r="CQ44" s="270">
        <f t="shared" ref="CQ44:CZ44" si="33">SUM(CQ42:CQ43)</f>
        <v>11</v>
      </c>
      <c r="CR44" s="269"/>
      <c r="CS44" s="269"/>
      <c r="CT44" s="269"/>
      <c r="CU44" s="270">
        <f>SUM(CU42:CU43)</f>
        <v>16</v>
      </c>
      <c r="CV44" s="270">
        <f>SUM(CV42:CV43)</f>
        <v>15</v>
      </c>
      <c r="CW44" s="270">
        <f t="shared" si="33"/>
        <v>2</v>
      </c>
      <c r="CX44" s="270">
        <f t="shared" si="33"/>
        <v>2</v>
      </c>
      <c r="CY44" s="270">
        <f t="shared" si="33"/>
        <v>3</v>
      </c>
      <c r="CZ44" s="270">
        <f t="shared" si="33"/>
        <v>3</v>
      </c>
    </row>
    <row r="45" spans="1:104" hidden="1">
      <c r="F45" s="255"/>
      <c r="G45" s="255"/>
      <c r="H45" s="256"/>
      <c r="I45" s="256"/>
    </row>
    <row r="46" spans="1:104" hidden="1">
      <c r="F46" s="255"/>
      <c r="G46" s="255"/>
      <c r="H46" s="256"/>
      <c r="I46" s="256"/>
    </row>
    <row r="47" spans="1:104">
      <c r="F47" s="255"/>
      <c r="G47" s="255"/>
      <c r="H47" s="224"/>
    </row>
    <row r="48" spans="1:104">
      <c r="F48" s="255"/>
      <c r="G48" s="255"/>
      <c r="H48" s="224"/>
    </row>
    <row r="49" spans="6:8">
      <c r="F49" s="255"/>
      <c r="G49" s="255"/>
      <c r="H49" s="224"/>
    </row>
  </sheetData>
  <mergeCells count="140">
    <mergeCell ref="L40:L41"/>
    <mergeCell ref="CS11:CS12"/>
    <mergeCell ref="CT11:CT12"/>
    <mergeCell ref="CU11:CU12"/>
    <mergeCell ref="CV11:CV12"/>
    <mergeCell ref="CR16:CR17"/>
    <mergeCell ref="CS16:CS17"/>
    <mergeCell ref="CT16:CT17"/>
    <mergeCell ref="CU16:CU17"/>
    <mergeCell ref="CV16:CV17"/>
    <mergeCell ref="V36:V37"/>
    <mergeCell ref="X36:X37"/>
    <mergeCell ref="Y36:Y37"/>
    <mergeCell ref="S36:S37"/>
    <mergeCell ref="T36:T37"/>
    <mergeCell ref="W36:W37"/>
    <mergeCell ref="M11:M12"/>
    <mergeCell ref="P36:P37"/>
    <mergeCell ref="Q36:Q37"/>
    <mergeCell ref="R36:R37"/>
    <mergeCell ref="U36:U37"/>
    <mergeCell ref="Z36:Z37"/>
    <mergeCell ref="AC36:AC37"/>
    <mergeCell ref="AD36:AD37"/>
    <mergeCell ref="AR4:AS4"/>
    <mergeCell ref="AT4:AU4"/>
    <mergeCell ref="BO36:BO37"/>
    <mergeCell ref="BP36:BP37"/>
    <mergeCell ref="BQ36:BQ37"/>
    <mergeCell ref="BJ16:BJ17"/>
    <mergeCell ref="BK16:BK17"/>
    <mergeCell ref="BY36:BY37"/>
    <mergeCell ref="BZ36:BZ37"/>
    <mergeCell ref="BT36:BT37"/>
    <mergeCell ref="BU36:BU37"/>
    <mergeCell ref="BV36:BV37"/>
    <mergeCell ref="BW36:BW37"/>
    <mergeCell ref="BX36:BX37"/>
    <mergeCell ref="BR8:BS8"/>
    <mergeCell ref="BA36:BA37"/>
    <mergeCell ref="BP11:BP12"/>
    <mergeCell ref="BQ11:BQ12"/>
    <mergeCell ref="BF4:BG4"/>
    <mergeCell ref="BQ16:BQ17"/>
    <mergeCell ref="N4:O4"/>
    <mergeCell ref="A36:A37"/>
    <mergeCell ref="AH2:AI2"/>
    <mergeCell ref="CE3:CF3"/>
    <mergeCell ref="CE4:CF4"/>
    <mergeCell ref="S5:T5"/>
    <mergeCell ref="Y5:Z5"/>
    <mergeCell ref="L36:L37"/>
    <mergeCell ref="M36:M37"/>
    <mergeCell ref="N36:N37"/>
    <mergeCell ref="O36:O37"/>
    <mergeCell ref="B36:B37"/>
    <mergeCell ref="C36:C37"/>
    <mergeCell ref="D36:D37"/>
    <mergeCell ref="E36:E37"/>
    <mergeCell ref="AG36:AG37"/>
    <mergeCell ref="AH36:AH37"/>
    <mergeCell ref="AI36:AI37"/>
    <mergeCell ref="AV36:AV37"/>
    <mergeCell ref="AW36:AW37"/>
    <mergeCell ref="AX36:AX37"/>
    <mergeCell ref="AY36:AY37"/>
    <mergeCell ref="AZ36:AZ37"/>
    <mergeCell ref="J11:J12"/>
    <mergeCell ref="J16:J17"/>
    <mergeCell ref="K16:K17"/>
    <mergeCell ref="L11:L12"/>
    <mergeCell ref="L16:L17"/>
    <mergeCell ref="F36:F37"/>
    <mergeCell ref="H36:H37"/>
    <mergeCell ref="I36:I37"/>
    <mergeCell ref="J36:J37"/>
    <mergeCell ref="K36:K37"/>
    <mergeCell ref="G36:G37"/>
    <mergeCell ref="AE11:AE12"/>
    <mergeCell ref="AF11:AF12"/>
    <mergeCell ref="AA36:AA37"/>
    <mergeCell ref="AB36:AB37"/>
    <mergeCell ref="AE36:AE37"/>
    <mergeCell ref="AF36:AF37"/>
    <mergeCell ref="AG11:AG12"/>
    <mergeCell ref="AH11:AH12"/>
    <mergeCell ref="AI11:AI12"/>
    <mergeCell ref="AE16:AE17"/>
    <mergeCell ref="AF16:AF17"/>
    <mergeCell ref="AG16:AG17"/>
    <mergeCell ref="AH16:AH17"/>
    <mergeCell ref="AI16:AI17"/>
    <mergeCell ref="CG36:CG37"/>
    <mergeCell ref="CR36:CR37"/>
    <mergeCell ref="BB36:BB37"/>
    <mergeCell ref="BC36:BC37"/>
    <mergeCell ref="BD36:BD37"/>
    <mergeCell ref="BE36:BE37"/>
    <mergeCell ref="BH16:BH17"/>
    <mergeCell ref="BI16:BI17"/>
    <mergeCell ref="BG36:BG37"/>
    <mergeCell ref="BH36:BH37"/>
    <mergeCell ref="BI36:BI37"/>
    <mergeCell ref="BF36:BF37"/>
    <mergeCell ref="BL16:BL17"/>
    <mergeCell ref="BM16:BM17"/>
    <mergeCell ref="BN16:BN17"/>
    <mergeCell ref="BJ36:BJ37"/>
    <mergeCell ref="BK36:BK37"/>
    <mergeCell ref="BL36:BL37"/>
    <mergeCell ref="BM36:BM37"/>
    <mergeCell ref="BN36:BN37"/>
    <mergeCell ref="CA36:CA37"/>
    <mergeCell ref="CB36:CB37"/>
    <mergeCell ref="CC36:CC37"/>
    <mergeCell ref="BP16:BP17"/>
    <mergeCell ref="CR11:CR12"/>
    <mergeCell ref="AJ3:AK3"/>
    <mergeCell ref="AJ8:AK8"/>
    <mergeCell ref="CX36:CX37"/>
    <mergeCell ref="CY36:CY37"/>
    <mergeCell ref="CZ36:CZ37"/>
    <mergeCell ref="CN36:CN37"/>
    <mergeCell ref="CO36:CO37"/>
    <mergeCell ref="CP36:CP37"/>
    <mergeCell ref="CQ36:CQ37"/>
    <mergeCell ref="CW36:CW37"/>
    <mergeCell ref="CI36:CI37"/>
    <mergeCell ref="CJ36:CJ37"/>
    <mergeCell ref="CK36:CK37"/>
    <mergeCell ref="CL36:CL37"/>
    <mergeCell ref="CM36:CM37"/>
    <mergeCell ref="CS36:CS37"/>
    <mergeCell ref="CT36:CT37"/>
    <mergeCell ref="CU36:CU37"/>
    <mergeCell ref="CV36:CV37"/>
    <mergeCell ref="CH36:CH37"/>
    <mergeCell ref="CD36:CD37"/>
    <mergeCell ref="CE36:CE37"/>
    <mergeCell ref="CF36:CF37"/>
  </mergeCells>
  <phoneticPr fontId="4"/>
  <conditionalFormatting sqref="H42:CZ44">
    <cfRule type="cellIs" dxfId="0" priority="1" operator="greaterThan">
      <formula>0</formula>
    </cfRule>
  </conditionalFormatting>
  <hyperlinks>
    <hyperlink ref="K21" r:id="rId1" xr:uid="{F48C2A48-315B-4020-8E8F-9269F093B37D}"/>
    <hyperlink ref="K20" r:id="rId2" xr:uid="{1B0FF22C-22A6-4F6A-8730-78CDA16DA9B2}"/>
    <hyperlink ref="K19" r:id="rId3" xr:uid="{343FC8A0-50DA-4D5D-922A-A3C4803295F8}"/>
  </hyperlinks>
  <printOptions verticalCentered="1"/>
  <pageMargins left="0.78740157480314965" right="0.39370078740157483" top="0.39370078740157483" bottom="0" header="0" footer="0"/>
  <pageSetup paperSize="9" scale="65" firstPageNumber="29" orientation="portrait" r:id="rId4"/>
  <headerFooter>
    <oddFooter>&amp;C&amp;P/&amp;N</oddFooter>
  </headerFooter>
  <colBreaks count="13" manualBreakCount="13">
    <brk id="5" min="1" max="40" man="1"/>
    <brk id="9" min="1" max="40" man="1"/>
    <brk id="11" min="1" max="40" man="1"/>
    <brk id="13" min="1" max="40" man="1"/>
    <brk id="30" min="1" max="40" man="1"/>
    <brk id="35" min="1" max="40" man="1"/>
    <brk id="43" min="1" max="40" man="1"/>
    <brk id="57" min="1" max="40" man="1"/>
    <brk id="66" min="1" max="40" man="1"/>
    <brk id="69" min="1" max="40" man="1"/>
    <brk id="81" min="1" max="40" man="1"/>
    <brk id="95" min="1" max="40" man="1"/>
    <brk id="100" min="1" max="40" man="1"/>
  </colBreaks>
  <ignoredErrors>
    <ignoredError sqref="AD38" formula="1"/>
  </ignoredErrors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大学</vt:lpstr>
      <vt:lpstr>大学!Print_Area</vt:lpstr>
      <vt:lpstr>大学!Print_Titles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松野　祐子</dc:creator>
  <cp:lastModifiedBy>松野　祐子</cp:lastModifiedBy>
  <cp:lastPrinted>2025-11-30T04:04:13Z</cp:lastPrinted>
  <dcterms:created xsi:type="dcterms:W3CDTF">2025-08-06T07:06:41Z</dcterms:created>
  <dcterms:modified xsi:type="dcterms:W3CDTF">2025-11-30T04:04:21Z</dcterms:modified>
</cp:coreProperties>
</file>