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L:\04★企画協力課\06-1栃木県内の図書館\R07栃木県内の図書館\07 ＨＰ掲載（印刷原稿と同じもの）\"/>
    </mc:Choice>
  </mc:AlternateContent>
  <xr:revisionPtr revIDLastSave="0" documentId="13_ncr:1_{56F3A489-6921-4F60-B481-1603B0A63016}" xr6:coauthVersionLast="47" xr6:coauthVersionMax="47" xr10:uidLastSave="{00000000-0000-0000-0000-000000000000}"/>
  <bookViews>
    <workbookView xWindow="-110" yWindow="-110" windowWidth="19420" windowHeight="11500" tabRatio="316" xr2:uid="{11174FB0-305A-4D22-AE4E-462FFD67830C}"/>
  </bookViews>
  <sheets>
    <sheet name="公立" sheetId="1" r:id="rId1"/>
  </sheets>
  <definedNames>
    <definedName name="if" localSheetId="0">#REF!</definedName>
    <definedName name="if">#REF!</definedName>
    <definedName name="_xlnm.Print_Area" localSheetId="0">公立!$A$2:$FF$81</definedName>
    <definedName name="_xlnm.Print_Titles" localSheetId="0">公立!$A:$B,公立!$2:$8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N11" i="1" l="1"/>
  <c r="CO10" i="1"/>
  <c r="DQ42" i="1"/>
  <c r="DO42" i="1"/>
  <c r="DS36" i="1"/>
  <c r="DU36" i="1"/>
  <c r="I49" i="1"/>
  <c r="I59" i="1"/>
  <c r="DK37" i="1"/>
  <c r="DM37" i="1"/>
  <c r="DN78" i="1"/>
  <c r="DM78" i="1"/>
  <c r="DL78" i="1"/>
  <c r="DK78" i="1"/>
  <c r="DN77" i="1"/>
  <c r="DM77" i="1"/>
  <c r="DL77" i="1"/>
  <c r="DK77" i="1"/>
  <c r="DN76" i="1"/>
  <c r="DM76" i="1"/>
  <c r="DL76" i="1"/>
  <c r="DK76" i="1"/>
  <c r="DN74" i="1"/>
  <c r="DM74" i="1"/>
  <c r="DL74" i="1"/>
  <c r="DK74" i="1"/>
  <c r="DN71" i="1"/>
  <c r="DM71" i="1"/>
  <c r="DL71" i="1"/>
  <c r="DK71" i="1"/>
  <c r="DN69" i="1"/>
  <c r="DM69" i="1"/>
  <c r="DL69" i="1"/>
  <c r="DK69" i="1"/>
  <c r="DN68" i="1"/>
  <c r="DM68" i="1"/>
  <c r="DL68" i="1"/>
  <c r="DK68" i="1"/>
  <c r="DN67" i="1"/>
  <c r="DM67" i="1"/>
  <c r="DL67" i="1"/>
  <c r="DK67" i="1"/>
  <c r="DN66" i="1"/>
  <c r="DM66" i="1"/>
  <c r="DL66" i="1"/>
  <c r="DK66" i="1"/>
  <c r="DN65" i="1"/>
  <c r="DM65" i="1"/>
  <c r="DL65" i="1"/>
  <c r="DK65" i="1"/>
  <c r="DN64" i="1"/>
  <c r="DM64" i="1"/>
  <c r="DL64" i="1"/>
  <c r="DK64" i="1"/>
  <c r="DN63" i="1"/>
  <c r="DM63" i="1"/>
  <c r="DL63" i="1"/>
  <c r="DK63" i="1"/>
  <c r="DN60" i="1"/>
  <c r="DM60" i="1"/>
  <c r="DL60" i="1"/>
  <c r="DK60" i="1"/>
  <c r="DN58" i="1"/>
  <c r="DM58" i="1"/>
  <c r="DL58" i="1"/>
  <c r="DK58" i="1"/>
  <c r="DN57" i="1"/>
  <c r="DM57" i="1"/>
  <c r="DL57" i="1"/>
  <c r="DK57" i="1"/>
  <c r="DN54" i="1"/>
  <c r="DM54" i="1"/>
  <c r="DL54" i="1"/>
  <c r="DK54" i="1"/>
  <c r="DN50" i="1"/>
  <c r="DM50" i="1"/>
  <c r="DL50" i="1"/>
  <c r="DK50" i="1"/>
  <c r="DN48" i="1"/>
  <c r="DM48" i="1"/>
  <c r="DL48" i="1"/>
  <c r="DK48" i="1"/>
  <c r="DN46" i="1"/>
  <c r="DM46" i="1"/>
  <c r="DL46" i="1"/>
  <c r="DK46" i="1"/>
  <c r="DN43" i="1"/>
  <c r="DM43" i="1"/>
  <c r="DL43" i="1"/>
  <c r="DK43" i="1"/>
  <c r="DN37" i="1"/>
  <c r="DL37" i="1"/>
  <c r="DN35" i="1"/>
  <c r="DM35" i="1"/>
  <c r="DL35" i="1"/>
  <c r="DK35" i="1"/>
  <c r="DN34" i="1"/>
  <c r="DM34" i="1"/>
  <c r="DL34" i="1"/>
  <c r="DK34" i="1"/>
  <c r="DN33" i="1"/>
  <c r="DM33" i="1"/>
  <c r="DL33" i="1"/>
  <c r="DK33" i="1"/>
  <c r="DN29" i="1"/>
  <c r="DM29" i="1"/>
  <c r="DL29" i="1"/>
  <c r="DK29" i="1"/>
  <c r="DN25" i="1"/>
  <c r="DL25" i="1"/>
  <c r="DN23" i="1"/>
  <c r="DM23" i="1"/>
  <c r="DL23" i="1"/>
  <c r="DK23" i="1"/>
  <c r="DN22" i="1"/>
  <c r="DM22" i="1"/>
  <c r="DL22" i="1"/>
  <c r="DK22" i="1"/>
  <c r="DN21" i="1"/>
  <c r="DM21" i="1"/>
  <c r="DL21" i="1"/>
  <c r="DK21" i="1"/>
  <c r="DN20" i="1"/>
  <c r="DM20" i="1"/>
  <c r="DL20" i="1"/>
  <c r="DK20" i="1"/>
  <c r="DN19" i="1"/>
  <c r="DM19" i="1"/>
  <c r="DL19" i="1"/>
  <c r="DK19" i="1"/>
  <c r="DN18" i="1"/>
  <c r="DM18" i="1"/>
  <c r="DL18" i="1"/>
  <c r="DK18" i="1"/>
  <c r="DN16" i="1"/>
  <c r="DM16" i="1"/>
  <c r="DL16" i="1"/>
  <c r="DK16" i="1"/>
  <c r="DN11" i="1"/>
  <c r="DM11" i="1"/>
  <c r="DL11" i="1"/>
  <c r="DK11" i="1"/>
  <c r="DN9" i="1"/>
  <c r="DM9" i="1"/>
  <c r="DL9" i="1"/>
  <c r="DK9" i="1"/>
  <c r="CO9" i="1"/>
  <c r="CO78" i="1" l="1"/>
  <c r="CO77" i="1"/>
  <c r="CO76" i="1"/>
  <c r="CO74" i="1"/>
  <c r="CO73" i="1"/>
  <c r="CO72" i="1"/>
  <c r="CO71" i="1"/>
  <c r="CO68" i="1"/>
  <c r="CO67" i="1"/>
  <c r="CO66" i="1"/>
  <c r="CO65" i="1"/>
  <c r="CO64" i="1"/>
  <c r="CO63" i="1"/>
  <c r="CO62" i="1"/>
  <c r="CO61" i="1"/>
  <c r="CO60" i="1"/>
  <c r="CO58" i="1"/>
  <c r="CO57" i="1"/>
  <c r="CO55" i="1"/>
  <c r="CO54" i="1"/>
  <c r="CO52" i="1"/>
  <c r="CO51" i="1"/>
  <c r="CO50" i="1"/>
  <c r="CO47" i="1"/>
  <c r="CO46" i="1"/>
  <c r="CO44" i="1"/>
  <c r="CO43" i="1"/>
  <c r="CO41" i="1"/>
  <c r="CO40" i="1"/>
  <c r="CO39" i="1"/>
  <c r="CO38" i="1"/>
  <c r="CO37" i="1"/>
  <c r="CO35" i="1"/>
  <c r="CO34" i="1"/>
  <c r="CO33" i="1"/>
  <c r="CO31" i="1"/>
  <c r="CO30" i="1"/>
  <c r="CO29" i="1"/>
  <c r="CO27" i="1"/>
  <c r="CO26" i="1"/>
  <c r="CO25" i="1"/>
  <c r="CO23" i="1"/>
  <c r="CO22" i="1"/>
  <c r="CO21" i="1"/>
  <c r="CO20" i="1"/>
  <c r="CO19" i="1"/>
  <c r="CO18" i="1"/>
  <c r="CO16" i="1"/>
  <c r="CN78" i="1"/>
  <c r="CN77" i="1"/>
  <c r="CN76" i="1"/>
  <c r="CN74" i="1"/>
  <c r="CN73" i="1"/>
  <c r="CN72" i="1"/>
  <c r="CN71" i="1"/>
  <c r="CN69" i="1"/>
  <c r="CN68" i="1"/>
  <c r="CN67" i="1"/>
  <c r="CN66" i="1"/>
  <c r="CN65" i="1"/>
  <c r="CN64" i="1"/>
  <c r="CN63" i="1"/>
  <c r="CN62" i="1"/>
  <c r="CN61" i="1"/>
  <c r="CN60" i="1"/>
  <c r="CN58" i="1"/>
  <c r="CN57" i="1"/>
  <c r="CN55" i="1"/>
  <c r="CN54" i="1"/>
  <c r="CN52" i="1"/>
  <c r="CN51" i="1"/>
  <c r="CN50" i="1"/>
  <c r="CN48" i="1"/>
  <c r="CN47" i="1"/>
  <c r="CN46" i="1"/>
  <c r="CN44" i="1"/>
  <c r="CN43" i="1"/>
  <c r="CN41" i="1"/>
  <c r="CN40" i="1"/>
  <c r="CN39" i="1"/>
  <c r="CN38" i="1"/>
  <c r="CN37" i="1"/>
  <c r="CN35" i="1"/>
  <c r="CN34" i="1"/>
  <c r="CN33" i="1"/>
  <c r="CN31" i="1"/>
  <c r="CN30" i="1"/>
  <c r="CN29" i="1"/>
  <c r="CN27" i="1"/>
  <c r="CN26" i="1"/>
  <c r="CN25" i="1"/>
  <c r="CN23" i="1"/>
  <c r="CN22" i="1"/>
  <c r="CN21" i="1"/>
  <c r="CN20" i="1"/>
  <c r="CN19" i="1"/>
  <c r="CN18" i="1"/>
  <c r="CN16" i="1"/>
  <c r="CN9" i="1"/>
  <c r="CG78" i="1"/>
  <c r="CG77" i="1"/>
  <c r="CG76" i="1"/>
  <c r="CG74" i="1"/>
  <c r="CG71" i="1"/>
  <c r="CG69" i="1"/>
  <c r="CG68" i="1"/>
  <c r="CG67" i="1"/>
  <c r="CG66" i="1"/>
  <c r="CG65" i="1"/>
  <c r="CG64" i="1"/>
  <c r="CG63" i="1"/>
  <c r="CG62" i="1"/>
  <c r="CG61" i="1"/>
  <c r="CG60" i="1"/>
  <c r="CG58" i="1"/>
  <c r="CG57" i="1"/>
  <c r="CG55" i="1"/>
  <c r="CG54" i="1"/>
  <c r="CG52" i="1"/>
  <c r="CG51" i="1"/>
  <c r="CG50" i="1"/>
  <c r="CG48" i="1"/>
  <c r="CG47" i="1"/>
  <c r="CG46" i="1"/>
  <c r="CG44" i="1"/>
  <c r="CG43" i="1"/>
  <c r="CG37" i="1"/>
  <c r="CG33" i="1"/>
  <c r="CG29" i="1"/>
  <c r="CG27" i="1"/>
  <c r="CG26" i="1"/>
  <c r="CG25" i="1"/>
  <c r="CG23" i="1"/>
  <c r="CG22" i="1"/>
  <c r="CG21" i="1"/>
  <c r="CG20" i="1"/>
  <c r="CG19" i="1"/>
  <c r="CG18" i="1"/>
  <c r="CG16" i="1"/>
  <c r="CG11" i="1"/>
  <c r="CG9" i="1"/>
  <c r="CD78" i="1"/>
  <c r="CD77" i="1"/>
  <c r="CD76" i="1"/>
  <c r="CD74" i="1"/>
  <c r="CD71" i="1"/>
  <c r="CD69" i="1"/>
  <c r="CD68" i="1"/>
  <c r="CD67" i="1"/>
  <c r="CD66" i="1"/>
  <c r="CD65" i="1"/>
  <c r="CD64" i="1"/>
  <c r="CD63" i="1"/>
  <c r="CD62" i="1"/>
  <c r="CD61" i="1"/>
  <c r="CD60" i="1"/>
  <c r="CD58" i="1"/>
  <c r="CD57" i="1"/>
  <c r="CD55" i="1"/>
  <c r="CD54" i="1"/>
  <c r="CD52" i="1"/>
  <c r="CD51" i="1"/>
  <c r="CD50" i="1"/>
  <c r="CD47" i="1"/>
  <c r="CD46" i="1"/>
  <c r="CD44" i="1"/>
  <c r="CD43" i="1"/>
  <c r="CD41" i="1"/>
  <c r="CD40" i="1"/>
  <c r="CD39" i="1"/>
  <c r="CD38" i="1"/>
  <c r="CD37" i="1"/>
  <c r="CD35" i="1"/>
  <c r="CD34" i="1"/>
  <c r="CD33" i="1"/>
  <c r="CD31" i="1"/>
  <c r="CD30" i="1"/>
  <c r="CD29" i="1"/>
  <c r="CD27" i="1"/>
  <c r="CD26" i="1"/>
  <c r="CD25" i="1"/>
  <c r="CD23" i="1"/>
  <c r="CD22" i="1"/>
  <c r="CD21" i="1"/>
  <c r="CD20" i="1"/>
  <c r="CD19" i="1"/>
  <c r="CD18" i="1"/>
  <c r="CD16" i="1"/>
  <c r="CD15" i="1"/>
  <c r="CD14" i="1"/>
  <c r="CD13" i="1"/>
  <c r="CD12" i="1"/>
  <c r="CD11" i="1"/>
  <c r="CD9" i="1"/>
  <c r="CZ78" i="1"/>
  <c r="CZ77" i="1"/>
  <c r="CZ76" i="1"/>
  <c r="CZ74" i="1"/>
  <c r="CZ73" i="1"/>
  <c r="CZ72" i="1"/>
  <c r="CZ71" i="1"/>
  <c r="CZ69" i="1"/>
  <c r="CZ68" i="1"/>
  <c r="CZ67" i="1"/>
  <c r="CZ66" i="1"/>
  <c r="CZ65" i="1"/>
  <c r="CZ64" i="1"/>
  <c r="CZ63" i="1"/>
  <c r="CZ62" i="1"/>
  <c r="CZ61" i="1"/>
  <c r="CZ60" i="1"/>
  <c r="CZ58" i="1"/>
  <c r="CZ57" i="1"/>
  <c r="CZ55" i="1"/>
  <c r="CZ54" i="1"/>
  <c r="CZ52" i="1"/>
  <c r="CZ51" i="1"/>
  <c r="CZ50" i="1"/>
  <c r="CZ48" i="1"/>
  <c r="CZ47" i="1"/>
  <c r="CZ46" i="1"/>
  <c r="CZ44" i="1"/>
  <c r="CZ43" i="1"/>
  <c r="CZ41" i="1"/>
  <c r="CZ40" i="1"/>
  <c r="CZ39" i="1"/>
  <c r="CZ38" i="1"/>
  <c r="CZ37" i="1"/>
  <c r="CZ35" i="1"/>
  <c r="CZ34" i="1"/>
  <c r="CZ33" i="1"/>
  <c r="CZ31" i="1"/>
  <c r="CZ30" i="1"/>
  <c r="CZ29" i="1"/>
  <c r="CZ27" i="1"/>
  <c r="CZ26" i="1"/>
  <c r="CZ25" i="1"/>
  <c r="CZ23" i="1"/>
  <c r="CZ22" i="1"/>
  <c r="CZ21" i="1"/>
  <c r="CZ20" i="1"/>
  <c r="CZ19" i="1"/>
  <c r="CZ18" i="1"/>
  <c r="CZ16" i="1"/>
  <c r="CZ15" i="1"/>
  <c r="CZ14" i="1"/>
  <c r="CZ13" i="1"/>
  <c r="CZ12" i="1"/>
  <c r="CZ11" i="1"/>
  <c r="CZ9" i="1"/>
  <c r="AO78" i="1"/>
  <c r="AN78" i="1" s="1"/>
  <c r="AM78" i="1" s="1"/>
  <c r="AO76" i="1"/>
  <c r="AN76" i="1" s="1"/>
  <c r="AM76" i="1" s="1"/>
  <c r="AO74" i="1"/>
  <c r="AN74" i="1"/>
  <c r="AM74" i="1" s="1"/>
  <c r="AO71" i="1"/>
  <c r="AN71" i="1" s="1"/>
  <c r="AM71" i="1" s="1"/>
  <c r="AO69" i="1"/>
  <c r="AN69" i="1" s="1"/>
  <c r="AM69" i="1" s="1"/>
  <c r="AO68" i="1"/>
  <c r="AN68" i="1" s="1"/>
  <c r="AM68" i="1" s="1"/>
  <c r="AO67" i="1"/>
  <c r="AN67" i="1"/>
  <c r="AM67" i="1" s="1"/>
  <c r="AO66" i="1"/>
  <c r="AN66" i="1" s="1"/>
  <c r="AM66" i="1" s="1"/>
  <c r="AO65" i="1"/>
  <c r="AN65" i="1" s="1"/>
  <c r="AM65" i="1" s="1"/>
  <c r="AO64" i="1"/>
  <c r="AN64" i="1"/>
  <c r="AM64" i="1" s="1"/>
  <c r="AO63" i="1"/>
  <c r="AN63" i="1" s="1"/>
  <c r="AM63" i="1" s="1"/>
  <c r="AO60" i="1"/>
  <c r="AN60" i="1" s="1"/>
  <c r="AM60" i="1" s="1"/>
  <c r="AO58" i="1"/>
  <c r="AN58" i="1" s="1"/>
  <c r="AM58" i="1" s="1"/>
  <c r="AO57" i="1"/>
  <c r="AN57" i="1" s="1"/>
  <c r="AM57" i="1" s="1"/>
  <c r="AO55" i="1"/>
  <c r="AN55" i="1" s="1"/>
  <c r="AM55" i="1" s="1"/>
  <c r="AO54" i="1"/>
  <c r="AN54" i="1" s="1"/>
  <c r="AM54" i="1" s="1"/>
  <c r="AO52" i="1"/>
  <c r="AN52" i="1" s="1"/>
  <c r="AM52" i="1" s="1"/>
  <c r="AO51" i="1"/>
  <c r="AN51" i="1" s="1"/>
  <c r="AM51" i="1" s="1"/>
  <c r="AO50" i="1"/>
  <c r="AN50" i="1" s="1"/>
  <c r="AM50" i="1" s="1"/>
  <c r="AO48" i="1"/>
  <c r="AN48" i="1" s="1"/>
  <c r="AM48" i="1" s="1"/>
  <c r="AO46" i="1"/>
  <c r="AN46" i="1" s="1"/>
  <c r="AM46" i="1" s="1"/>
  <c r="AO44" i="1"/>
  <c r="AN44" i="1" s="1"/>
  <c r="AM44" i="1" s="1"/>
  <c r="AO43" i="1"/>
  <c r="AN43" i="1" s="1"/>
  <c r="AM43" i="1" s="1"/>
  <c r="AO37" i="1"/>
  <c r="AN37" i="1" s="1"/>
  <c r="AM37" i="1" s="1"/>
  <c r="AO33" i="1"/>
  <c r="AN33" i="1" s="1"/>
  <c r="AM33" i="1" s="1"/>
  <c r="AO30" i="1"/>
  <c r="AN30" i="1" s="1"/>
  <c r="AM30" i="1" s="1"/>
  <c r="AO29" i="1"/>
  <c r="AN29" i="1" s="1"/>
  <c r="AM29" i="1" s="1"/>
  <c r="AO27" i="1"/>
  <c r="AN27" i="1" s="1"/>
  <c r="AM27" i="1" s="1"/>
  <c r="AO26" i="1"/>
  <c r="AN26" i="1" s="1"/>
  <c r="AM26" i="1" s="1"/>
  <c r="AO25" i="1"/>
  <c r="AN25" i="1" s="1"/>
  <c r="AM25" i="1" s="1"/>
  <c r="AO23" i="1"/>
  <c r="AN23" i="1" s="1"/>
  <c r="AM23" i="1" s="1"/>
  <c r="AO22" i="1"/>
  <c r="AN22" i="1" s="1"/>
  <c r="AM22" i="1" s="1"/>
  <c r="AO21" i="1"/>
  <c r="AN21" i="1" s="1"/>
  <c r="AM21" i="1" s="1"/>
  <c r="AO20" i="1"/>
  <c r="AN20" i="1" s="1"/>
  <c r="AM20" i="1" s="1"/>
  <c r="AO19" i="1"/>
  <c r="AN19" i="1" s="1"/>
  <c r="AM19" i="1" s="1"/>
  <c r="AO18" i="1"/>
  <c r="AN18" i="1" s="1"/>
  <c r="AM18" i="1" s="1"/>
  <c r="AO16" i="1"/>
  <c r="AN16" i="1" s="1"/>
  <c r="AM16" i="1" s="1"/>
  <c r="AO13" i="1"/>
  <c r="AN13" i="1" s="1"/>
  <c r="AM13" i="1" s="1"/>
  <c r="AO12" i="1"/>
  <c r="AN12" i="1" s="1"/>
  <c r="AM12" i="1" s="1"/>
  <c r="AO11" i="1"/>
  <c r="AN11" i="1" s="1"/>
  <c r="AM11" i="1" s="1"/>
  <c r="AO9" i="1"/>
  <c r="AN9" i="1" s="1"/>
  <c r="AM9" i="1" s="1"/>
  <c r="AB78" i="1"/>
  <c r="AB77" i="1"/>
  <c r="AB76" i="1"/>
  <c r="AB74" i="1"/>
  <c r="AB73" i="1"/>
  <c r="AB72" i="1"/>
  <c r="AB71" i="1"/>
  <c r="AB69" i="1"/>
  <c r="AB68" i="1"/>
  <c r="AB67" i="1"/>
  <c r="AB66" i="1"/>
  <c r="AB65" i="1"/>
  <c r="AB64" i="1"/>
  <c r="AB63" i="1"/>
  <c r="AB62" i="1"/>
  <c r="AB61" i="1"/>
  <c r="AB60" i="1"/>
  <c r="AB58" i="1"/>
  <c r="AB57" i="1"/>
  <c r="AB55" i="1"/>
  <c r="AB54" i="1"/>
  <c r="AB52" i="1"/>
  <c r="AB51" i="1"/>
  <c r="AB50" i="1"/>
  <c r="AB48" i="1"/>
  <c r="AB47" i="1"/>
  <c r="AB46" i="1"/>
  <c r="AB44" i="1"/>
  <c r="AB43" i="1"/>
  <c r="AB41" i="1"/>
  <c r="AB40" i="1"/>
  <c r="AB39" i="1"/>
  <c r="AB38" i="1"/>
  <c r="T38" i="1" s="1"/>
  <c r="AB37" i="1"/>
  <c r="AB35" i="1"/>
  <c r="AB34" i="1"/>
  <c r="AB33" i="1"/>
  <c r="AB31" i="1"/>
  <c r="AB30" i="1"/>
  <c r="AB29" i="1"/>
  <c r="AB27" i="1"/>
  <c r="AB26" i="1"/>
  <c r="AB25" i="1"/>
  <c r="AB23" i="1"/>
  <c r="AB22" i="1"/>
  <c r="AB21" i="1"/>
  <c r="AB20" i="1"/>
  <c r="AB19" i="1"/>
  <c r="AB18" i="1"/>
  <c r="AB16" i="1"/>
  <c r="AB15" i="1"/>
  <c r="AB14" i="1"/>
  <c r="AB13" i="1"/>
  <c r="AB12" i="1"/>
  <c r="AB11" i="1"/>
  <c r="V78" i="1"/>
  <c r="U78" i="1"/>
  <c r="V77" i="1"/>
  <c r="T77" i="1" s="1"/>
  <c r="U77" i="1"/>
  <c r="V76" i="1"/>
  <c r="U76" i="1"/>
  <c r="V74" i="1"/>
  <c r="U74" i="1"/>
  <c r="V73" i="1"/>
  <c r="T73" i="1" s="1"/>
  <c r="U73" i="1"/>
  <c r="V72" i="1"/>
  <c r="U72" i="1"/>
  <c r="V71" i="1"/>
  <c r="T71" i="1" s="1"/>
  <c r="U71" i="1"/>
  <c r="V69" i="1"/>
  <c r="U69" i="1"/>
  <c r="V68" i="1"/>
  <c r="T68" i="1" s="1"/>
  <c r="U68" i="1"/>
  <c r="V67" i="1"/>
  <c r="T67" i="1" s="1"/>
  <c r="U67" i="1"/>
  <c r="V66" i="1"/>
  <c r="U66" i="1"/>
  <c r="V65" i="1"/>
  <c r="U65" i="1"/>
  <c r="V64" i="1"/>
  <c r="T64" i="1" s="1"/>
  <c r="U64" i="1"/>
  <c r="V63" i="1"/>
  <c r="T63" i="1" s="1"/>
  <c r="U63" i="1"/>
  <c r="V62" i="1"/>
  <c r="T62" i="1" s="1"/>
  <c r="U62" i="1"/>
  <c r="V61" i="1"/>
  <c r="T61" i="1" s="1"/>
  <c r="U61" i="1"/>
  <c r="V60" i="1"/>
  <c r="U60" i="1"/>
  <c r="V58" i="1"/>
  <c r="T58" i="1" s="1"/>
  <c r="U58" i="1"/>
  <c r="V57" i="1"/>
  <c r="U57" i="1"/>
  <c r="V55" i="1"/>
  <c r="T55" i="1" s="1"/>
  <c r="U55" i="1"/>
  <c r="V54" i="1"/>
  <c r="T54" i="1" s="1"/>
  <c r="U54" i="1"/>
  <c r="V52" i="1"/>
  <c r="T52" i="1" s="1"/>
  <c r="U52" i="1"/>
  <c r="V51" i="1"/>
  <c r="U51" i="1"/>
  <c r="V50" i="1"/>
  <c r="U50" i="1"/>
  <c r="V48" i="1"/>
  <c r="U48" i="1"/>
  <c r="V47" i="1"/>
  <c r="T47" i="1" s="1"/>
  <c r="U47" i="1"/>
  <c r="V46" i="1"/>
  <c r="U46" i="1"/>
  <c r="V44" i="1"/>
  <c r="T44" i="1" s="1"/>
  <c r="U44" i="1"/>
  <c r="V43" i="1"/>
  <c r="T43" i="1" s="1"/>
  <c r="U43" i="1"/>
  <c r="V41" i="1"/>
  <c r="U41" i="1"/>
  <c r="V40" i="1"/>
  <c r="U40" i="1"/>
  <c r="V39" i="1"/>
  <c r="T39" i="1" s="1"/>
  <c r="U39" i="1"/>
  <c r="V38" i="1"/>
  <c r="U38" i="1"/>
  <c r="V37" i="1"/>
  <c r="T37" i="1" s="1"/>
  <c r="U37" i="1"/>
  <c r="V35" i="1"/>
  <c r="U35" i="1"/>
  <c r="V34" i="1"/>
  <c r="U34" i="1"/>
  <c r="V33" i="1"/>
  <c r="U33" i="1"/>
  <c r="V31" i="1"/>
  <c r="T31" i="1" s="1"/>
  <c r="U31" i="1"/>
  <c r="V30" i="1"/>
  <c r="T30" i="1" s="1"/>
  <c r="U30" i="1"/>
  <c r="V29" i="1"/>
  <c r="U29" i="1"/>
  <c r="V27" i="1"/>
  <c r="U27" i="1"/>
  <c r="V26" i="1"/>
  <c r="U26" i="1"/>
  <c r="V25" i="1"/>
  <c r="U25" i="1"/>
  <c r="V23" i="1"/>
  <c r="T23" i="1" s="1"/>
  <c r="U23" i="1"/>
  <c r="V22" i="1"/>
  <c r="T22" i="1" s="1"/>
  <c r="U22" i="1"/>
  <c r="V21" i="1"/>
  <c r="T21" i="1" s="1"/>
  <c r="U21" i="1"/>
  <c r="V20" i="1"/>
  <c r="U20" i="1"/>
  <c r="V19" i="1"/>
  <c r="T19" i="1" s="1"/>
  <c r="U19" i="1"/>
  <c r="V18" i="1"/>
  <c r="U18" i="1"/>
  <c r="V16" i="1"/>
  <c r="U16" i="1"/>
  <c r="V15" i="1"/>
  <c r="U15" i="1"/>
  <c r="V14" i="1"/>
  <c r="U14" i="1"/>
  <c r="V13" i="1"/>
  <c r="T13" i="1" s="1"/>
  <c r="U13" i="1"/>
  <c r="V12" i="1"/>
  <c r="T12" i="1" s="1"/>
  <c r="U12" i="1"/>
  <c r="V11" i="1"/>
  <c r="U11" i="1"/>
  <c r="U9" i="1"/>
  <c r="V9" i="1"/>
  <c r="AB9" i="1"/>
  <c r="T9" i="1" s="1"/>
  <c r="T78" i="1" l="1"/>
  <c r="T18" i="1"/>
  <c r="T46" i="1"/>
  <c r="T76" i="1"/>
  <c r="T16" i="1"/>
  <c r="T40" i="1"/>
  <c r="T48" i="1"/>
  <c r="T72" i="1"/>
  <c r="T25" i="1"/>
  <c r="T33" i="1"/>
  <c r="T41" i="1"/>
  <c r="T57" i="1"/>
  <c r="T65" i="1"/>
  <c r="T11" i="1"/>
  <c r="T27" i="1"/>
  <c r="T35" i="1"/>
  <c r="T51" i="1"/>
  <c r="T20" i="1"/>
  <c r="T60" i="1"/>
  <c r="T14" i="1"/>
  <c r="T15" i="1"/>
  <c r="T34" i="1"/>
  <c r="T50" i="1"/>
  <c r="T26" i="1"/>
  <c r="T29" i="1"/>
  <c r="T74" i="1"/>
  <c r="T66" i="1"/>
  <c r="T69" i="1"/>
  <c r="EY70" i="1"/>
  <c r="BE78" i="1"/>
  <c r="BD78" i="1"/>
  <c r="BE74" i="1"/>
  <c r="BD74" i="1"/>
  <c r="BE69" i="1"/>
  <c r="BD69" i="1"/>
  <c r="BE68" i="1"/>
  <c r="BD68" i="1"/>
  <c r="BE67" i="1"/>
  <c r="BD67" i="1"/>
  <c r="BE66" i="1"/>
  <c r="BD66" i="1"/>
  <c r="BE65" i="1"/>
  <c r="BD65" i="1"/>
  <c r="BE64" i="1"/>
  <c r="BD64" i="1"/>
  <c r="BE63" i="1"/>
  <c r="BD63" i="1"/>
  <c r="BE48" i="1"/>
  <c r="BD48" i="1"/>
  <c r="BE16" i="1"/>
  <c r="BD16" i="1"/>
  <c r="BE9" i="1"/>
  <c r="BD9" i="1"/>
  <c r="BC79" i="1"/>
  <c r="BC85" i="1" s="1"/>
  <c r="BC83" i="1" l="1"/>
  <c r="AY76" i="1" l="1"/>
  <c r="AY78" i="1"/>
  <c r="AY77" i="1"/>
  <c r="AY74" i="1"/>
  <c r="AY73" i="1"/>
  <c r="AY72" i="1"/>
  <c r="AY71" i="1"/>
  <c r="AY69" i="1"/>
  <c r="AY68" i="1"/>
  <c r="AY67" i="1"/>
  <c r="AY66" i="1"/>
  <c r="AY65" i="1"/>
  <c r="AY64" i="1"/>
  <c r="AY63" i="1"/>
  <c r="AY62" i="1"/>
  <c r="AY61" i="1"/>
  <c r="AY60" i="1"/>
  <c r="AY58" i="1"/>
  <c r="AY57" i="1"/>
  <c r="AY55" i="1"/>
  <c r="AY54" i="1"/>
  <c r="AY52" i="1"/>
  <c r="AY51" i="1"/>
  <c r="AY50" i="1"/>
  <c r="AY48" i="1"/>
  <c r="AY47" i="1"/>
  <c r="AY46" i="1"/>
  <c r="AY44" i="1"/>
  <c r="AY43" i="1"/>
  <c r="AY41" i="1"/>
  <c r="AY40" i="1"/>
  <c r="AY39" i="1"/>
  <c r="AY38" i="1"/>
  <c r="AY37" i="1"/>
  <c r="AY35" i="1"/>
  <c r="AY34" i="1"/>
  <c r="AY33" i="1"/>
  <c r="AY31" i="1"/>
  <c r="AY30" i="1"/>
  <c r="AY29" i="1"/>
  <c r="AY27" i="1"/>
  <c r="AY26" i="1"/>
  <c r="AY25" i="1"/>
  <c r="AY23" i="1"/>
  <c r="AY22" i="1"/>
  <c r="AY21" i="1"/>
  <c r="AY20" i="1"/>
  <c r="AY19" i="1"/>
  <c r="AY18" i="1"/>
  <c r="AY16" i="1"/>
  <c r="AY15" i="1"/>
  <c r="AY14" i="1"/>
  <c r="AY13" i="1"/>
  <c r="AY12" i="1"/>
  <c r="AY11" i="1"/>
  <c r="AY9" i="1"/>
  <c r="AH78" i="1"/>
  <c r="AH77" i="1"/>
  <c r="AH76" i="1"/>
  <c r="AH74" i="1"/>
  <c r="AH73" i="1"/>
  <c r="AH72" i="1"/>
  <c r="AH71" i="1"/>
  <c r="AH69" i="1"/>
  <c r="AH68" i="1"/>
  <c r="AH67" i="1"/>
  <c r="AH66" i="1"/>
  <c r="AH65" i="1"/>
  <c r="AH64" i="1"/>
  <c r="AH63" i="1"/>
  <c r="AH62" i="1"/>
  <c r="AH61" i="1"/>
  <c r="AH60" i="1"/>
  <c r="AH58" i="1"/>
  <c r="AH57" i="1"/>
  <c r="AH55" i="1"/>
  <c r="AH54" i="1"/>
  <c r="AH52" i="1"/>
  <c r="AH51" i="1"/>
  <c r="AH50" i="1"/>
  <c r="AH48" i="1"/>
  <c r="AH47" i="1"/>
  <c r="AH46" i="1"/>
  <c r="AH44" i="1"/>
  <c r="AH43" i="1"/>
  <c r="AH41" i="1"/>
  <c r="AH40" i="1"/>
  <c r="AH39" i="1"/>
  <c r="AH38" i="1"/>
  <c r="AH37" i="1"/>
  <c r="AH35" i="1"/>
  <c r="AH34" i="1"/>
  <c r="AH33" i="1"/>
  <c r="AH31" i="1"/>
  <c r="AH30" i="1"/>
  <c r="AH29" i="1"/>
  <c r="AH27" i="1"/>
  <c r="AH26" i="1"/>
  <c r="AH25" i="1"/>
  <c r="AH23" i="1"/>
  <c r="AH22" i="1"/>
  <c r="AH21" i="1"/>
  <c r="AH20" i="1"/>
  <c r="AH19" i="1"/>
  <c r="AH18" i="1"/>
  <c r="AH16" i="1"/>
  <c r="AH15" i="1"/>
  <c r="AH14" i="1"/>
  <c r="AH13" i="1"/>
  <c r="AH12" i="1"/>
  <c r="AH11" i="1"/>
  <c r="AH9" i="1"/>
  <c r="BC87" i="1"/>
  <c r="ET10" i="1"/>
  <c r="FF75" i="1"/>
  <c r="FE75" i="1"/>
  <c r="FD75" i="1"/>
  <c r="FC75" i="1"/>
  <c r="FB75" i="1"/>
  <c r="FA75" i="1"/>
  <c r="EZ75" i="1"/>
  <c r="EY75" i="1"/>
  <c r="ET75" i="1"/>
  <c r="EE75" i="1"/>
  <c r="DW75" i="1"/>
  <c r="DV75" i="1"/>
  <c r="DU75" i="1"/>
  <c r="DT75" i="1"/>
  <c r="DS75" i="1"/>
  <c r="DR75" i="1"/>
  <c r="DQ75" i="1"/>
  <c r="DP75" i="1"/>
  <c r="DO75" i="1"/>
  <c r="DJ75" i="1"/>
  <c r="DI75" i="1"/>
  <c r="DH75" i="1"/>
  <c r="DG75" i="1"/>
  <c r="DF75" i="1"/>
  <c r="DE75" i="1"/>
  <c r="DD75" i="1"/>
  <c r="DC75" i="1"/>
  <c r="DB75" i="1"/>
  <c r="DA75" i="1"/>
  <c r="CY75" i="1"/>
  <c r="CX75" i="1"/>
  <c r="CS75" i="1"/>
  <c r="CR75" i="1"/>
  <c r="CQ75" i="1"/>
  <c r="CP75" i="1"/>
  <c r="CJ75" i="1"/>
  <c r="CI75" i="1"/>
  <c r="CH75" i="1"/>
  <c r="CG75" i="1" s="1"/>
  <c r="CF75" i="1"/>
  <c r="CE75" i="1"/>
  <c r="CC75" i="1"/>
  <c r="BS75" i="1"/>
  <c r="BR75" i="1"/>
  <c r="BQ75" i="1"/>
  <c r="BP75" i="1"/>
  <c r="BO75" i="1"/>
  <c r="BN75" i="1"/>
  <c r="BM75" i="1"/>
  <c r="BL75" i="1"/>
  <c r="BK75" i="1"/>
  <c r="BJ75" i="1"/>
  <c r="BI75" i="1"/>
  <c r="BH75" i="1"/>
  <c r="BG75" i="1"/>
  <c r="BF75" i="1"/>
  <c r="BB75" i="1"/>
  <c r="BA75" i="1"/>
  <c r="AZ75" i="1"/>
  <c r="BE75" i="1" s="1"/>
  <c r="AX75" i="1"/>
  <c r="AW75" i="1"/>
  <c r="AV75" i="1"/>
  <c r="BD75" i="1" s="1"/>
  <c r="AU75" i="1"/>
  <c r="AT75" i="1"/>
  <c r="AS75" i="1"/>
  <c r="AR75" i="1"/>
  <c r="AQ75" i="1"/>
  <c r="AP75" i="1"/>
  <c r="AG75" i="1"/>
  <c r="AF75" i="1"/>
  <c r="AE75" i="1"/>
  <c r="AD75" i="1"/>
  <c r="AC75" i="1"/>
  <c r="AA75" i="1"/>
  <c r="Z75" i="1"/>
  <c r="Y75" i="1"/>
  <c r="X75" i="1"/>
  <c r="W75" i="1"/>
  <c r="K75" i="1"/>
  <c r="J75" i="1"/>
  <c r="FF70" i="1"/>
  <c r="FE70" i="1"/>
  <c r="FD70" i="1"/>
  <c r="FC70" i="1"/>
  <c r="FB70" i="1"/>
  <c r="FA70" i="1"/>
  <c r="EZ70" i="1"/>
  <c r="ET70" i="1"/>
  <c r="EE70" i="1"/>
  <c r="DW70" i="1"/>
  <c r="DV70" i="1"/>
  <c r="DU70" i="1"/>
  <c r="DT70" i="1"/>
  <c r="DS70" i="1"/>
  <c r="DR70" i="1"/>
  <c r="DN70" i="1" s="1"/>
  <c r="DQ70" i="1"/>
  <c r="DM70" i="1" s="1"/>
  <c r="DP70" i="1"/>
  <c r="DO70" i="1"/>
  <c r="DJ70" i="1"/>
  <c r="DI70" i="1"/>
  <c r="DH70" i="1"/>
  <c r="DG70" i="1"/>
  <c r="DF70" i="1"/>
  <c r="DE70" i="1"/>
  <c r="DD70" i="1"/>
  <c r="DC70" i="1"/>
  <c r="DB70" i="1"/>
  <c r="DA70" i="1"/>
  <c r="CY70" i="1"/>
  <c r="CX70" i="1"/>
  <c r="CR70" i="1"/>
  <c r="CO70" i="1" s="1"/>
  <c r="CQ70" i="1"/>
  <c r="CP70" i="1"/>
  <c r="CJ70" i="1"/>
  <c r="CI70" i="1"/>
  <c r="CH70" i="1"/>
  <c r="CG70" i="1" s="1"/>
  <c r="CF70" i="1"/>
  <c r="CE70" i="1"/>
  <c r="CD70" i="1" s="1"/>
  <c r="CC70" i="1"/>
  <c r="BS70" i="1"/>
  <c r="BR70" i="1"/>
  <c r="BQ70" i="1"/>
  <c r="BP70" i="1"/>
  <c r="BO70" i="1"/>
  <c r="BN70" i="1"/>
  <c r="BM70" i="1"/>
  <c r="BL70" i="1"/>
  <c r="BK70" i="1"/>
  <c r="BJ70" i="1"/>
  <c r="BI70" i="1"/>
  <c r="BH70" i="1"/>
  <c r="BG70" i="1"/>
  <c r="BF70" i="1"/>
  <c r="BB70" i="1"/>
  <c r="BA70" i="1"/>
  <c r="AZ70" i="1"/>
  <c r="BE70" i="1" s="1"/>
  <c r="AX70" i="1"/>
  <c r="AW70" i="1"/>
  <c r="AV70" i="1"/>
  <c r="BD70" i="1" s="1"/>
  <c r="AU70" i="1"/>
  <c r="AT70" i="1"/>
  <c r="AS70" i="1"/>
  <c r="AR70" i="1"/>
  <c r="AQ70" i="1"/>
  <c r="AP70" i="1"/>
  <c r="AG70" i="1"/>
  <c r="AF70" i="1"/>
  <c r="AE70" i="1"/>
  <c r="AD70" i="1"/>
  <c r="AC70" i="1"/>
  <c r="AB70" i="1" s="1"/>
  <c r="AA70" i="1"/>
  <c r="Z70" i="1"/>
  <c r="Y70" i="1"/>
  <c r="X70" i="1"/>
  <c r="W70" i="1"/>
  <c r="K70" i="1"/>
  <c r="J70" i="1"/>
  <c r="FF59" i="1"/>
  <c r="FE59" i="1"/>
  <c r="FD59" i="1"/>
  <c r="FC59" i="1"/>
  <c r="FB59" i="1"/>
  <c r="FA59" i="1"/>
  <c r="EZ59" i="1"/>
  <c r="EY59" i="1"/>
  <c r="ET59" i="1"/>
  <c r="EE59" i="1"/>
  <c r="DW59" i="1"/>
  <c r="DV59" i="1"/>
  <c r="DU59" i="1"/>
  <c r="DT59" i="1"/>
  <c r="DS59" i="1"/>
  <c r="DR59" i="1"/>
  <c r="DN59" i="1" s="1"/>
  <c r="DQ59" i="1"/>
  <c r="DM59" i="1" s="1"/>
  <c r="DP59" i="1"/>
  <c r="DL59" i="1" s="1"/>
  <c r="DO59" i="1"/>
  <c r="DK59" i="1" s="1"/>
  <c r="DJ59" i="1"/>
  <c r="DI59" i="1"/>
  <c r="DH59" i="1"/>
  <c r="DG59" i="1"/>
  <c r="DF59" i="1"/>
  <c r="DE59" i="1"/>
  <c r="DD59" i="1"/>
  <c r="DC59" i="1"/>
  <c r="DB59" i="1"/>
  <c r="DA59" i="1"/>
  <c r="CY59" i="1"/>
  <c r="CX59" i="1"/>
  <c r="CS59" i="1"/>
  <c r="CR59" i="1"/>
  <c r="CO59" i="1" s="1"/>
  <c r="CQ59" i="1"/>
  <c r="CP59" i="1"/>
  <c r="CN59" i="1" s="1"/>
  <c r="CJ59" i="1"/>
  <c r="CI59" i="1"/>
  <c r="CH59" i="1"/>
  <c r="CG59" i="1" s="1"/>
  <c r="CF59" i="1"/>
  <c r="CE59" i="1"/>
  <c r="CC59" i="1"/>
  <c r="BS59" i="1"/>
  <c r="BR59" i="1"/>
  <c r="BQ59" i="1"/>
  <c r="BP59" i="1"/>
  <c r="BO59" i="1"/>
  <c r="BN59" i="1"/>
  <c r="BM59" i="1"/>
  <c r="BL59" i="1"/>
  <c r="BK59" i="1"/>
  <c r="BJ59" i="1"/>
  <c r="BI59" i="1"/>
  <c r="BH59" i="1"/>
  <c r="BG59" i="1"/>
  <c r="BF59" i="1"/>
  <c r="BB59" i="1"/>
  <c r="BA59" i="1"/>
  <c r="AZ59" i="1"/>
  <c r="BE59" i="1" s="1"/>
  <c r="AX59" i="1"/>
  <c r="AY59" i="1" s="1"/>
  <c r="AW59" i="1"/>
  <c r="AV59" i="1"/>
  <c r="BD59" i="1" s="1"/>
  <c r="AU59" i="1"/>
  <c r="AT59" i="1"/>
  <c r="AS59" i="1"/>
  <c r="AR59" i="1"/>
  <c r="AQ59" i="1"/>
  <c r="AP59" i="1"/>
  <c r="AG59" i="1"/>
  <c r="AF59" i="1"/>
  <c r="AE59" i="1"/>
  <c r="AD59" i="1"/>
  <c r="AC59" i="1"/>
  <c r="AA59" i="1"/>
  <c r="Z59" i="1"/>
  <c r="Y59" i="1"/>
  <c r="X59" i="1"/>
  <c r="W59" i="1"/>
  <c r="K59" i="1"/>
  <c r="J59" i="1"/>
  <c r="FF56" i="1"/>
  <c r="FE56" i="1"/>
  <c r="FD56" i="1"/>
  <c r="FC56" i="1"/>
  <c r="FB56" i="1"/>
  <c r="FA56" i="1"/>
  <c r="EZ56" i="1"/>
  <c r="EY56" i="1"/>
  <c r="ET56" i="1"/>
  <c r="EE56" i="1"/>
  <c r="DW56" i="1"/>
  <c r="DV56" i="1"/>
  <c r="DU56" i="1"/>
  <c r="DT56" i="1"/>
  <c r="DS56" i="1"/>
  <c r="DR56" i="1"/>
  <c r="DQ56" i="1"/>
  <c r="DM56" i="1" s="1"/>
  <c r="DP56" i="1"/>
  <c r="DL56" i="1" s="1"/>
  <c r="DO56" i="1"/>
  <c r="DK56" i="1" s="1"/>
  <c r="DJ56" i="1"/>
  <c r="DI56" i="1"/>
  <c r="DH56" i="1"/>
  <c r="DG56" i="1"/>
  <c r="DF56" i="1"/>
  <c r="DE56" i="1"/>
  <c r="DD56" i="1"/>
  <c r="DC56" i="1"/>
  <c r="DB56" i="1"/>
  <c r="DA56" i="1"/>
  <c r="CY56" i="1"/>
  <c r="CX56" i="1"/>
  <c r="CS56" i="1"/>
  <c r="CR56" i="1"/>
  <c r="CO56" i="1" s="1"/>
  <c r="CQ56" i="1"/>
  <c r="CP56" i="1"/>
  <c r="CN56" i="1" s="1"/>
  <c r="CJ56" i="1"/>
  <c r="CI56" i="1"/>
  <c r="CH56" i="1"/>
  <c r="CF56" i="1"/>
  <c r="CE56" i="1"/>
  <c r="CC56" i="1"/>
  <c r="BS56" i="1"/>
  <c r="BR56" i="1"/>
  <c r="BQ56" i="1"/>
  <c r="BP56" i="1"/>
  <c r="BO56" i="1"/>
  <c r="BN56" i="1"/>
  <c r="BM56" i="1"/>
  <c r="BL56" i="1"/>
  <c r="BK56" i="1"/>
  <c r="BJ56" i="1"/>
  <c r="BI56" i="1"/>
  <c r="BH56" i="1"/>
  <c r="BG56" i="1"/>
  <c r="BF56" i="1"/>
  <c r="BB56" i="1"/>
  <c r="BA56" i="1"/>
  <c r="AZ56" i="1"/>
  <c r="BE56" i="1" s="1"/>
  <c r="AX56" i="1"/>
  <c r="AW56" i="1"/>
  <c r="AV56" i="1"/>
  <c r="BD56" i="1" s="1"/>
  <c r="AU56" i="1"/>
  <c r="AT56" i="1"/>
  <c r="AS56" i="1"/>
  <c r="AR56" i="1"/>
  <c r="AQ56" i="1"/>
  <c r="AP56" i="1"/>
  <c r="AG56" i="1"/>
  <c r="AF56" i="1"/>
  <c r="AE56" i="1"/>
  <c r="AD56" i="1"/>
  <c r="AC56" i="1"/>
  <c r="AA56" i="1"/>
  <c r="Z56" i="1"/>
  <c r="Y56" i="1"/>
  <c r="X56" i="1"/>
  <c r="U56" i="1" s="1"/>
  <c r="W56" i="1"/>
  <c r="K56" i="1"/>
  <c r="J56" i="1"/>
  <c r="FF53" i="1"/>
  <c r="FE53" i="1"/>
  <c r="FD53" i="1"/>
  <c r="FC53" i="1"/>
  <c r="FB53" i="1"/>
  <c r="FA53" i="1"/>
  <c r="EZ53" i="1"/>
  <c r="EY53" i="1"/>
  <c r="ET53" i="1"/>
  <c r="EE53" i="1"/>
  <c r="DW53" i="1"/>
  <c r="DV53" i="1"/>
  <c r="DU53" i="1"/>
  <c r="DT53" i="1"/>
  <c r="DS53" i="1"/>
  <c r="DR53" i="1"/>
  <c r="DQ53" i="1"/>
  <c r="DP53" i="1"/>
  <c r="DL53" i="1" s="1"/>
  <c r="DO53" i="1"/>
  <c r="DK53" i="1" s="1"/>
  <c r="DJ53" i="1"/>
  <c r="DI53" i="1"/>
  <c r="DH53" i="1"/>
  <c r="DG53" i="1"/>
  <c r="DF53" i="1"/>
  <c r="DE53" i="1"/>
  <c r="DD53" i="1"/>
  <c r="DC53" i="1"/>
  <c r="DB53" i="1"/>
  <c r="DA53" i="1"/>
  <c r="CY53" i="1"/>
  <c r="CX53" i="1"/>
  <c r="CR53" i="1"/>
  <c r="CO53" i="1" s="1"/>
  <c r="CQ53" i="1"/>
  <c r="CP53" i="1"/>
  <c r="CN53" i="1" s="1"/>
  <c r="CJ53" i="1"/>
  <c r="CI53" i="1"/>
  <c r="CH53" i="1"/>
  <c r="CF53" i="1"/>
  <c r="CE53" i="1"/>
  <c r="CD53" i="1" s="1"/>
  <c r="CC53" i="1"/>
  <c r="BS53" i="1"/>
  <c r="BR53" i="1"/>
  <c r="BQ53" i="1"/>
  <c r="BP53" i="1"/>
  <c r="BO53" i="1"/>
  <c r="BN53" i="1"/>
  <c r="BM53" i="1"/>
  <c r="BL53" i="1"/>
  <c r="BK53" i="1"/>
  <c r="BJ53" i="1"/>
  <c r="BI53" i="1"/>
  <c r="BH53" i="1"/>
  <c r="BG53" i="1"/>
  <c r="BF53" i="1"/>
  <c r="BB53" i="1"/>
  <c r="BA53" i="1"/>
  <c r="AZ53" i="1"/>
  <c r="BE53" i="1" s="1"/>
  <c r="AX53" i="1"/>
  <c r="AW53" i="1"/>
  <c r="AV53" i="1"/>
  <c r="BD53" i="1" s="1"/>
  <c r="AU53" i="1"/>
  <c r="AT53" i="1"/>
  <c r="AS53" i="1"/>
  <c r="AR53" i="1"/>
  <c r="AQ53" i="1"/>
  <c r="AP53" i="1"/>
  <c r="AG53" i="1"/>
  <c r="AF53" i="1"/>
  <c r="AE53" i="1"/>
  <c r="AD53" i="1"/>
  <c r="AC53" i="1"/>
  <c r="AA53" i="1"/>
  <c r="Z53" i="1"/>
  <c r="Y53" i="1"/>
  <c r="X53" i="1"/>
  <c r="U53" i="1" s="1"/>
  <c r="W53" i="1"/>
  <c r="K53" i="1"/>
  <c r="J53" i="1"/>
  <c r="FF49" i="1"/>
  <c r="FE49" i="1"/>
  <c r="FD49" i="1"/>
  <c r="FC49" i="1"/>
  <c r="FB49" i="1"/>
  <c r="FA49" i="1"/>
  <c r="EZ49" i="1"/>
  <c r="EY49" i="1"/>
  <c r="ET49" i="1"/>
  <c r="EE49" i="1"/>
  <c r="DW49" i="1"/>
  <c r="DV49" i="1"/>
  <c r="DU49" i="1"/>
  <c r="DT49" i="1"/>
  <c r="DS49" i="1"/>
  <c r="DR49" i="1"/>
  <c r="DQ49" i="1"/>
  <c r="DP49" i="1"/>
  <c r="DO49" i="1"/>
  <c r="DJ49" i="1"/>
  <c r="DI49" i="1"/>
  <c r="DH49" i="1"/>
  <c r="DG49" i="1"/>
  <c r="DF49" i="1"/>
  <c r="DE49" i="1"/>
  <c r="DD49" i="1"/>
  <c r="DC49" i="1"/>
  <c r="DB49" i="1"/>
  <c r="DA49" i="1"/>
  <c r="CY49" i="1"/>
  <c r="CX49" i="1"/>
  <c r="CV49" i="1"/>
  <c r="CR49" i="1"/>
  <c r="CP49" i="1"/>
  <c r="CJ49" i="1"/>
  <c r="CI49" i="1"/>
  <c r="CH49" i="1"/>
  <c r="CF49" i="1"/>
  <c r="CE49" i="1"/>
  <c r="CC49" i="1"/>
  <c r="BS49" i="1"/>
  <c r="BR49" i="1"/>
  <c r="BQ49" i="1"/>
  <c r="BP49" i="1"/>
  <c r="BO49" i="1"/>
  <c r="BN49" i="1"/>
  <c r="BM49" i="1"/>
  <c r="BL49" i="1"/>
  <c r="BK49" i="1"/>
  <c r="BJ49" i="1"/>
  <c r="BI49" i="1"/>
  <c r="BH49" i="1"/>
  <c r="BG49" i="1"/>
  <c r="BF49" i="1"/>
  <c r="BB49" i="1"/>
  <c r="BA49" i="1"/>
  <c r="AZ49" i="1"/>
  <c r="BE49" i="1" s="1"/>
  <c r="AX49" i="1"/>
  <c r="AW49" i="1"/>
  <c r="AV49" i="1"/>
  <c r="BD49" i="1" s="1"/>
  <c r="AU49" i="1"/>
  <c r="AT49" i="1"/>
  <c r="AS49" i="1"/>
  <c r="AR49" i="1"/>
  <c r="AQ49" i="1"/>
  <c r="AP49" i="1"/>
  <c r="AG49" i="1"/>
  <c r="AF49" i="1"/>
  <c r="AE49" i="1"/>
  <c r="AD49" i="1"/>
  <c r="AC49" i="1"/>
  <c r="AA49" i="1"/>
  <c r="Z49" i="1"/>
  <c r="Y49" i="1"/>
  <c r="X49" i="1"/>
  <c r="W49" i="1"/>
  <c r="K49" i="1"/>
  <c r="J49" i="1"/>
  <c r="FF45" i="1"/>
  <c r="FE45" i="1"/>
  <c r="FD45" i="1"/>
  <c r="FC45" i="1"/>
  <c r="FB45" i="1"/>
  <c r="FA45" i="1"/>
  <c r="EZ45" i="1"/>
  <c r="EY45" i="1"/>
  <c r="ET45" i="1"/>
  <c r="EE45" i="1"/>
  <c r="DW45" i="1"/>
  <c r="DV45" i="1"/>
  <c r="DU45" i="1"/>
  <c r="DT45" i="1"/>
  <c r="DS45" i="1"/>
  <c r="DR45" i="1"/>
  <c r="DQ45" i="1"/>
  <c r="DP45" i="1"/>
  <c r="DO45" i="1"/>
  <c r="DJ45" i="1"/>
  <c r="DI45" i="1"/>
  <c r="DH45" i="1"/>
  <c r="DG45" i="1"/>
  <c r="DF45" i="1"/>
  <c r="DE45" i="1"/>
  <c r="DD45" i="1"/>
  <c r="DC45" i="1"/>
  <c r="DB45" i="1"/>
  <c r="DA45" i="1"/>
  <c r="CY45" i="1"/>
  <c r="CX45" i="1"/>
  <c r="CW45" i="1"/>
  <c r="CV45" i="1"/>
  <c r="CS45" i="1"/>
  <c r="CR45" i="1"/>
  <c r="CQ45" i="1"/>
  <c r="CP45" i="1"/>
  <c r="CJ45" i="1"/>
  <c r="CI45" i="1"/>
  <c r="CH45" i="1"/>
  <c r="CF45" i="1"/>
  <c r="CE45" i="1"/>
  <c r="CC45" i="1"/>
  <c r="BS45" i="1"/>
  <c r="BR45" i="1"/>
  <c r="BQ45" i="1"/>
  <c r="BP45" i="1"/>
  <c r="BO45" i="1"/>
  <c r="BN45" i="1"/>
  <c r="BM45" i="1"/>
  <c r="BL45" i="1"/>
  <c r="BK45" i="1"/>
  <c r="BJ45" i="1"/>
  <c r="BI45" i="1"/>
  <c r="BH45" i="1"/>
  <c r="BG45" i="1"/>
  <c r="BF45" i="1"/>
  <c r="BB45" i="1"/>
  <c r="BA45" i="1"/>
  <c r="AZ45" i="1"/>
  <c r="BE45" i="1" s="1"/>
  <c r="AX45" i="1"/>
  <c r="AW45" i="1"/>
  <c r="AV45" i="1"/>
  <c r="BD45" i="1" s="1"/>
  <c r="AU45" i="1"/>
  <c r="AT45" i="1"/>
  <c r="AS45" i="1"/>
  <c r="AR45" i="1"/>
  <c r="AQ45" i="1"/>
  <c r="AP45" i="1"/>
  <c r="AG45" i="1"/>
  <c r="AF45" i="1"/>
  <c r="AE45" i="1"/>
  <c r="AD45" i="1"/>
  <c r="AC45" i="1"/>
  <c r="AA45" i="1"/>
  <c r="Z45" i="1"/>
  <c r="Y45" i="1"/>
  <c r="X45" i="1"/>
  <c r="W45" i="1"/>
  <c r="K45" i="1"/>
  <c r="J45" i="1"/>
  <c r="FF42" i="1"/>
  <c r="FE42" i="1"/>
  <c r="FD42" i="1"/>
  <c r="FC42" i="1"/>
  <c r="FB42" i="1"/>
  <c r="FA42" i="1"/>
  <c r="EZ42" i="1"/>
  <c r="EY42" i="1"/>
  <c r="ET42" i="1"/>
  <c r="EE42" i="1"/>
  <c r="DW42" i="1"/>
  <c r="DV42" i="1"/>
  <c r="DU42" i="1"/>
  <c r="DM42" i="1" s="1"/>
  <c r="DT42" i="1"/>
  <c r="DS42" i="1"/>
  <c r="DK42" i="1" s="1"/>
  <c r="DR42" i="1"/>
  <c r="DP42" i="1"/>
  <c r="DJ42" i="1"/>
  <c r="DI42" i="1"/>
  <c r="DH42" i="1"/>
  <c r="DG42" i="1"/>
  <c r="DF42" i="1"/>
  <c r="DE42" i="1"/>
  <c r="DD42" i="1"/>
  <c r="DC42" i="1"/>
  <c r="DB42" i="1"/>
  <c r="DA42" i="1"/>
  <c r="CY42" i="1"/>
  <c r="CX42" i="1"/>
  <c r="CR42" i="1"/>
  <c r="CQ42" i="1"/>
  <c r="CP42" i="1"/>
  <c r="CJ42" i="1"/>
  <c r="CI42" i="1"/>
  <c r="CH42" i="1"/>
  <c r="CF42" i="1"/>
  <c r="CE42" i="1"/>
  <c r="CD42" i="1" s="1"/>
  <c r="CC42" i="1"/>
  <c r="BS42" i="1"/>
  <c r="BR42" i="1"/>
  <c r="BQ42" i="1"/>
  <c r="BP42" i="1"/>
  <c r="BO42" i="1"/>
  <c r="BN42" i="1"/>
  <c r="BM42" i="1"/>
  <c r="BL42" i="1"/>
  <c r="BK42" i="1"/>
  <c r="BJ42" i="1"/>
  <c r="BI42" i="1"/>
  <c r="BH42" i="1"/>
  <c r="BG42" i="1"/>
  <c r="BF42" i="1"/>
  <c r="BB42" i="1"/>
  <c r="BA42" i="1"/>
  <c r="AZ42" i="1"/>
  <c r="BE42" i="1" s="1"/>
  <c r="AX42" i="1"/>
  <c r="AW42" i="1"/>
  <c r="AV42" i="1"/>
  <c r="BD42" i="1" s="1"/>
  <c r="AU42" i="1"/>
  <c r="AT42" i="1"/>
  <c r="AS42" i="1"/>
  <c r="AR42" i="1"/>
  <c r="AQ42" i="1"/>
  <c r="AP42" i="1"/>
  <c r="AG42" i="1"/>
  <c r="AF42" i="1"/>
  <c r="AE42" i="1"/>
  <c r="AD42" i="1"/>
  <c r="AC42" i="1"/>
  <c r="AA42" i="1"/>
  <c r="Z42" i="1"/>
  <c r="Y42" i="1"/>
  <c r="X42" i="1"/>
  <c r="W42" i="1"/>
  <c r="K42" i="1"/>
  <c r="J42" i="1"/>
  <c r="FF36" i="1"/>
  <c r="FE36" i="1"/>
  <c r="FD36" i="1"/>
  <c r="FC36" i="1"/>
  <c r="FB36" i="1"/>
  <c r="FA36" i="1"/>
  <c r="EZ36" i="1"/>
  <c r="EY36" i="1"/>
  <c r="ET36" i="1"/>
  <c r="EE36" i="1"/>
  <c r="DW36" i="1"/>
  <c r="DV36" i="1"/>
  <c r="DT36" i="1"/>
  <c r="DR36" i="1"/>
  <c r="DQ36" i="1"/>
  <c r="DM36" i="1" s="1"/>
  <c r="DP36" i="1"/>
  <c r="DL36" i="1" s="1"/>
  <c r="DO36" i="1"/>
  <c r="DK36" i="1" s="1"/>
  <c r="DJ36" i="1"/>
  <c r="DI36" i="1"/>
  <c r="DH36" i="1"/>
  <c r="DG36" i="1"/>
  <c r="DF36" i="1"/>
  <c r="DE36" i="1"/>
  <c r="DD36" i="1"/>
  <c r="DC36" i="1"/>
  <c r="DB36" i="1"/>
  <c r="DA36" i="1"/>
  <c r="CY36" i="1"/>
  <c r="CX36" i="1"/>
  <c r="CV36" i="1"/>
  <c r="CT36" i="1"/>
  <c r="CR36" i="1"/>
  <c r="CP36" i="1"/>
  <c r="CN36" i="1" s="1"/>
  <c r="CJ36" i="1"/>
  <c r="CI36" i="1"/>
  <c r="CH36" i="1"/>
  <c r="CF36" i="1"/>
  <c r="CE36" i="1"/>
  <c r="CC36" i="1"/>
  <c r="BS36" i="1"/>
  <c r="BR36" i="1"/>
  <c r="BQ36" i="1"/>
  <c r="BP36" i="1"/>
  <c r="BO36" i="1"/>
  <c r="BN36" i="1"/>
  <c r="BM36" i="1"/>
  <c r="BL36" i="1"/>
  <c r="BK36" i="1"/>
  <c r="BJ36" i="1"/>
  <c r="BI36" i="1"/>
  <c r="BH36" i="1"/>
  <c r="BG36" i="1"/>
  <c r="BF36" i="1"/>
  <c r="BB36" i="1"/>
  <c r="BA36" i="1"/>
  <c r="AZ36" i="1"/>
  <c r="BE36" i="1" s="1"/>
  <c r="AX36" i="1"/>
  <c r="AW36" i="1"/>
  <c r="AV36" i="1"/>
  <c r="BD36" i="1" s="1"/>
  <c r="AU36" i="1"/>
  <c r="AT36" i="1"/>
  <c r="AS36" i="1"/>
  <c r="AR36" i="1"/>
  <c r="AQ36" i="1"/>
  <c r="AP36" i="1"/>
  <c r="AG36" i="1"/>
  <c r="AF36" i="1"/>
  <c r="AE36" i="1"/>
  <c r="AD36" i="1"/>
  <c r="AC36" i="1"/>
  <c r="AA36" i="1"/>
  <c r="Z36" i="1"/>
  <c r="Y36" i="1"/>
  <c r="X36" i="1"/>
  <c r="W36" i="1"/>
  <c r="K36" i="1"/>
  <c r="J36" i="1"/>
  <c r="FF32" i="1"/>
  <c r="FE32" i="1"/>
  <c r="FD32" i="1"/>
  <c r="FC32" i="1"/>
  <c r="FB32" i="1"/>
  <c r="FA32" i="1"/>
  <c r="EZ32" i="1"/>
  <c r="EY32" i="1"/>
  <c r="ET32" i="1"/>
  <c r="EE32" i="1"/>
  <c r="DW32" i="1"/>
  <c r="DV32" i="1"/>
  <c r="DU32" i="1"/>
  <c r="DT32" i="1"/>
  <c r="DS32" i="1"/>
  <c r="DR32" i="1"/>
  <c r="DQ32" i="1"/>
  <c r="DP32" i="1"/>
  <c r="DO32" i="1"/>
  <c r="DJ32" i="1"/>
  <c r="DI32" i="1"/>
  <c r="DH32" i="1"/>
  <c r="DG32" i="1"/>
  <c r="DF32" i="1"/>
  <c r="DE32" i="1"/>
  <c r="DD32" i="1"/>
  <c r="DC32" i="1"/>
  <c r="DB32" i="1"/>
  <c r="DA32" i="1"/>
  <c r="CY32" i="1"/>
  <c r="CX32" i="1"/>
  <c r="CU32" i="1"/>
  <c r="CT32" i="1"/>
  <c r="CS32" i="1"/>
  <c r="CR32" i="1"/>
  <c r="CQ32" i="1"/>
  <c r="CP32" i="1"/>
  <c r="CJ32" i="1"/>
  <c r="CI32" i="1"/>
  <c r="CH32" i="1"/>
  <c r="CF32" i="1"/>
  <c r="CE32" i="1"/>
  <c r="CD32" i="1" s="1"/>
  <c r="CC32" i="1"/>
  <c r="BS32" i="1"/>
  <c r="BR32" i="1"/>
  <c r="BQ32" i="1"/>
  <c r="BP32" i="1"/>
  <c r="BO32" i="1"/>
  <c r="BN32" i="1"/>
  <c r="BM32" i="1"/>
  <c r="BL32" i="1"/>
  <c r="BK32" i="1"/>
  <c r="BJ32" i="1"/>
  <c r="BI32" i="1"/>
  <c r="BH32" i="1"/>
  <c r="BG32" i="1"/>
  <c r="BF32" i="1"/>
  <c r="BB32" i="1"/>
  <c r="BA32" i="1"/>
  <c r="AZ32" i="1"/>
  <c r="BE32" i="1" s="1"/>
  <c r="AX32" i="1"/>
  <c r="AW32" i="1"/>
  <c r="AV32" i="1"/>
  <c r="BD32" i="1" s="1"/>
  <c r="AU32" i="1"/>
  <c r="AT32" i="1"/>
  <c r="AS32" i="1"/>
  <c r="AR32" i="1"/>
  <c r="AQ32" i="1"/>
  <c r="AP32" i="1"/>
  <c r="AG32" i="1"/>
  <c r="AF32" i="1"/>
  <c r="AE32" i="1"/>
  <c r="AD32" i="1"/>
  <c r="AC32" i="1"/>
  <c r="AA32" i="1"/>
  <c r="Z32" i="1"/>
  <c r="Y32" i="1"/>
  <c r="X32" i="1"/>
  <c r="W32" i="1"/>
  <c r="K32" i="1"/>
  <c r="J32" i="1"/>
  <c r="FF28" i="1"/>
  <c r="FE28" i="1"/>
  <c r="FD28" i="1"/>
  <c r="FC28" i="1"/>
  <c r="FB28" i="1"/>
  <c r="FA28" i="1"/>
  <c r="EZ28" i="1"/>
  <c r="EY28" i="1"/>
  <c r="ET28" i="1"/>
  <c r="EE28" i="1"/>
  <c r="DW28" i="1"/>
  <c r="DV28" i="1"/>
  <c r="DU28" i="1"/>
  <c r="DT28" i="1"/>
  <c r="DS28" i="1"/>
  <c r="DR28" i="1"/>
  <c r="DQ28" i="1"/>
  <c r="DP28" i="1"/>
  <c r="DO28" i="1"/>
  <c r="DJ28" i="1"/>
  <c r="DI28" i="1"/>
  <c r="DH28" i="1"/>
  <c r="DG28" i="1"/>
  <c r="DF28" i="1"/>
  <c r="DE28" i="1"/>
  <c r="DD28" i="1"/>
  <c r="DC28" i="1"/>
  <c r="DB28" i="1"/>
  <c r="DA28" i="1"/>
  <c r="CY28" i="1"/>
  <c r="CX28" i="1"/>
  <c r="CW28" i="1"/>
  <c r="CV28" i="1"/>
  <c r="CR28" i="1"/>
  <c r="CP28" i="1"/>
  <c r="CJ28" i="1"/>
  <c r="CH28" i="1"/>
  <c r="CG28" i="1" s="1"/>
  <c r="CF28" i="1"/>
  <c r="CE28" i="1"/>
  <c r="CC28" i="1"/>
  <c r="BS28" i="1"/>
  <c r="BR28" i="1"/>
  <c r="BQ28" i="1"/>
  <c r="BP28" i="1"/>
  <c r="BO28" i="1"/>
  <c r="BN28" i="1"/>
  <c r="BM28" i="1"/>
  <c r="BL28" i="1"/>
  <c r="BK28" i="1"/>
  <c r="BJ28" i="1"/>
  <c r="BI28" i="1"/>
  <c r="BH28" i="1"/>
  <c r="BG28" i="1"/>
  <c r="BF28" i="1"/>
  <c r="BB28" i="1"/>
  <c r="BA28" i="1"/>
  <c r="AZ28" i="1"/>
  <c r="BE28" i="1" s="1"/>
  <c r="AX28" i="1"/>
  <c r="AW28" i="1"/>
  <c r="AV28" i="1"/>
  <c r="BD28" i="1" s="1"/>
  <c r="AU28" i="1"/>
  <c r="AT28" i="1"/>
  <c r="AS28" i="1"/>
  <c r="AR28" i="1"/>
  <c r="AQ28" i="1"/>
  <c r="AP28" i="1"/>
  <c r="AG28" i="1"/>
  <c r="AF28" i="1"/>
  <c r="AE28" i="1"/>
  <c r="AD28" i="1"/>
  <c r="AC28" i="1"/>
  <c r="AA28" i="1"/>
  <c r="Z28" i="1"/>
  <c r="Y28" i="1"/>
  <c r="X28" i="1"/>
  <c r="W28" i="1"/>
  <c r="K28" i="1"/>
  <c r="J28" i="1"/>
  <c r="FF24" i="1"/>
  <c r="FE24" i="1"/>
  <c r="FD24" i="1"/>
  <c r="FC24" i="1"/>
  <c r="FB24" i="1"/>
  <c r="FA24" i="1"/>
  <c r="EZ24" i="1"/>
  <c r="EY24" i="1"/>
  <c r="ET24" i="1"/>
  <c r="EE24" i="1"/>
  <c r="DW24" i="1"/>
  <c r="DV24" i="1"/>
  <c r="DU24" i="1"/>
  <c r="DT24" i="1"/>
  <c r="DS24" i="1"/>
  <c r="DR24" i="1"/>
  <c r="DP24" i="1"/>
  <c r="DJ24" i="1"/>
  <c r="DI24" i="1"/>
  <c r="DH24" i="1"/>
  <c r="DG24" i="1"/>
  <c r="DF24" i="1"/>
  <c r="DE24" i="1"/>
  <c r="DD24" i="1"/>
  <c r="DC24" i="1"/>
  <c r="DB24" i="1"/>
  <c r="DA24" i="1"/>
  <c r="CY24" i="1"/>
  <c r="CX24" i="1"/>
  <c r="CU24" i="1"/>
  <c r="CT24" i="1"/>
  <c r="CS24" i="1"/>
  <c r="CR24" i="1"/>
  <c r="CQ24" i="1"/>
  <c r="CP24" i="1"/>
  <c r="CJ24" i="1"/>
  <c r="CI24" i="1"/>
  <c r="CH24" i="1"/>
  <c r="CF24" i="1"/>
  <c r="CE24" i="1"/>
  <c r="CD24" i="1" s="1"/>
  <c r="CC24" i="1"/>
  <c r="BS24" i="1"/>
  <c r="BR24" i="1"/>
  <c r="BQ24" i="1"/>
  <c r="BP24" i="1"/>
  <c r="BO24" i="1"/>
  <c r="BN24" i="1"/>
  <c r="BM24" i="1"/>
  <c r="BL24" i="1"/>
  <c r="BK24" i="1"/>
  <c r="BJ24" i="1"/>
  <c r="BI24" i="1"/>
  <c r="BH24" i="1"/>
  <c r="BG24" i="1"/>
  <c r="BF24" i="1"/>
  <c r="BB24" i="1"/>
  <c r="BA24" i="1"/>
  <c r="AZ24" i="1"/>
  <c r="BE24" i="1" s="1"/>
  <c r="AX24" i="1"/>
  <c r="AW24" i="1"/>
  <c r="AV24" i="1"/>
  <c r="BD24" i="1" s="1"/>
  <c r="AU24" i="1"/>
  <c r="AT24" i="1"/>
  <c r="AS24" i="1"/>
  <c r="AR24" i="1"/>
  <c r="AQ24" i="1"/>
  <c r="AP24" i="1"/>
  <c r="AG24" i="1"/>
  <c r="AF24" i="1"/>
  <c r="AE24" i="1"/>
  <c r="AD24" i="1"/>
  <c r="AC24" i="1"/>
  <c r="AA24" i="1"/>
  <c r="Z24" i="1"/>
  <c r="Y24" i="1"/>
  <c r="X24" i="1"/>
  <c r="W24" i="1"/>
  <c r="K24" i="1"/>
  <c r="J24" i="1"/>
  <c r="FF17" i="1"/>
  <c r="FE17" i="1"/>
  <c r="FD17" i="1"/>
  <c r="FC17" i="1"/>
  <c r="FB17" i="1"/>
  <c r="FA17" i="1"/>
  <c r="EZ17" i="1"/>
  <c r="EY17" i="1"/>
  <c r="ET17" i="1"/>
  <c r="EE17" i="1"/>
  <c r="DW17" i="1"/>
  <c r="DV17" i="1"/>
  <c r="DU17" i="1"/>
  <c r="DT17" i="1"/>
  <c r="DS17" i="1"/>
  <c r="DR17" i="1"/>
  <c r="DQ17" i="1"/>
  <c r="DP17" i="1"/>
  <c r="DO17" i="1"/>
  <c r="DJ17" i="1"/>
  <c r="DI17" i="1"/>
  <c r="DH17" i="1"/>
  <c r="DG17" i="1"/>
  <c r="DF17" i="1"/>
  <c r="DE17" i="1"/>
  <c r="DD17" i="1"/>
  <c r="DC17" i="1"/>
  <c r="DB17" i="1"/>
  <c r="DA17" i="1"/>
  <c r="CY17" i="1"/>
  <c r="CX17" i="1"/>
  <c r="CU17" i="1"/>
  <c r="CT17" i="1"/>
  <c r="CS17" i="1"/>
  <c r="CR17" i="1"/>
  <c r="CQ17" i="1"/>
  <c r="CP17" i="1"/>
  <c r="CJ17" i="1"/>
  <c r="CI17" i="1"/>
  <c r="CH17" i="1"/>
  <c r="CF17" i="1"/>
  <c r="CE17" i="1"/>
  <c r="CC17" i="1"/>
  <c r="BS17" i="1"/>
  <c r="BR17" i="1"/>
  <c r="BQ17" i="1"/>
  <c r="BP17" i="1"/>
  <c r="BO17" i="1"/>
  <c r="BN17" i="1"/>
  <c r="BM17" i="1"/>
  <c r="BL17" i="1"/>
  <c r="BK17" i="1"/>
  <c r="BJ17" i="1"/>
  <c r="BI17" i="1"/>
  <c r="BH17" i="1"/>
  <c r="BG17" i="1"/>
  <c r="BF17" i="1"/>
  <c r="BB17" i="1"/>
  <c r="BA17" i="1"/>
  <c r="AZ17" i="1"/>
  <c r="BE17" i="1" s="1"/>
  <c r="AX17" i="1"/>
  <c r="AW17" i="1"/>
  <c r="AV17" i="1"/>
  <c r="BD17" i="1" s="1"/>
  <c r="AU17" i="1"/>
  <c r="AT17" i="1"/>
  <c r="AS17" i="1"/>
  <c r="AR17" i="1"/>
  <c r="AQ17" i="1"/>
  <c r="AP17" i="1"/>
  <c r="AG17" i="1"/>
  <c r="AF17" i="1"/>
  <c r="AE17" i="1"/>
  <c r="AD17" i="1"/>
  <c r="AC17" i="1"/>
  <c r="AA17" i="1"/>
  <c r="Z17" i="1"/>
  <c r="Y17" i="1"/>
  <c r="X17" i="1"/>
  <c r="W17" i="1"/>
  <c r="K17" i="1"/>
  <c r="J17" i="1"/>
  <c r="FF10" i="1"/>
  <c r="FE10" i="1"/>
  <c r="FD10" i="1"/>
  <c r="FC10" i="1"/>
  <c r="FB10" i="1"/>
  <c r="FA10" i="1"/>
  <c r="EZ10" i="1"/>
  <c r="EY10" i="1"/>
  <c r="EE10" i="1"/>
  <c r="DW10" i="1"/>
  <c r="DV10" i="1"/>
  <c r="DU10" i="1"/>
  <c r="DT10" i="1"/>
  <c r="DS10" i="1"/>
  <c r="DR10" i="1"/>
  <c r="DQ10" i="1"/>
  <c r="DP10" i="1"/>
  <c r="DO10" i="1"/>
  <c r="DJ10" i="1"/>
  <c r="DI10" i="1"/>
  <c r="DH10" i="1"/>
  <c r="DG10" i="1"/>
  <c r="DF10" i="1"/>
  <c r="DE10" i="1"/>
  <c r="DD10" i="1"/>
  <c r="DC10" i="1"/>
  <c r="DB10" i="1"/>
  <c r="DA10" i="1"/>
  <c r="CX10" i="1"/>
  <c r="CV10" i="1"/>
  <c r="CP10" i="1"/>
  <c r="CJ10" i="1"/>
  <c r="CH10" i="1"/>
  <c r="CF10" i="1"/>
  <c r="CE10" i="1"/>
  <c r="CC10" i="1"/>
  <c r="BS10" i="1"/>
  <c r="BR10" i="1"/>
  <c r="BQ10" i="1"/>
  <c r="BP10" i="1"/>
  <c r="BO10" i="1"/>
  <c r="BN10" i="1"/>
  <c r="BM10" i="1"/>
  <c r="BL10" i="1"/>
  <c r="BK10" i="1"/>
  <c r="BJ10" i="1"/>
  <c r="BI10" i="1"/>
  <c r="BH10" i="1"/>
  <c r="BG10" i="1"/>
  <c r="BF10" i="1"/>
  <c r="BB10" i="1"/>
  <c r="BA10" i="1"/>
  <c r="AZ10" i="1"/>
  <c r="AX10" i="1"/>
  <c r="AW10" i="1"/>
  <c r="AV10" i="1"/>
  <c r="BD10" i="1" s="1"/>
  <c r="AU10" i="1"/>
  <c r="AT10" i="1"/>
  <c r="AS10" i="1"/>
  <c r="AR10" i="1"/>
  <c r="AQ10" i="1"/>
  <c r="AP10" i="1"/>
  <c r="AG10" i="1"/>
  <c r="AF10" i="1"/>
  <c r="AE10" i="1"/>
  <c r="AD10" i="1"/>
  <c r="AC10" i="1"/>
  <c r="AA10" i="1"/>
  <c r="Z10" i="1"/>
  <c r="Y10" i="1"/>
  <c r="X10" i="1"/>
  <c r="W10" i="1"/>
  <c r="K10" i="1"/>
  <c r="J10" i="1"/>
  <c r="I75" i="1"/>
  <c r="I70" i="1"/>
  <c r="I56" i="1"/>
  <c r="I53" i="1"/>
  <c r="I45" i="1"/>
  <c r="I42" i="1"/>
  <c r="I36" i="1"/>
  <c r="I32" i="1"/>
  <c r="I28" i="1"/>
  <c r="I24" i="1"/>
  <c r="I17" i="1"/>
  <c r="I10" i="1"/>
  <c r="U28" i="1" l="1"/>
  <c r="AY36" i="1"/>
  <c r="DU79" i="1"/>
  <c r="U24" i="1"/>
  <c r="CO28" i="1"/>
  <c r="DL28" i="1"/>
  <c r="CO32" i="1"/>
  <c r="DK32" i="1"/>
  <c r="CO36" i="1"/>
  <c r="DM28" i="1"/>
  <c r="AB32" i="1"/>
  <c r="DL32" i="1"/>
  <c r="DK17" i="1"/>
  <c r="DN28" i="1"/>
  <c r="CD17" i="1"/>
  <c r="DL24" i="1"/>
  <c r="CD28" i="1"/>
  <c r="CG32" i="1"/>
  <c r="CO17" i="1"/>
  <c r="CD36" i="1"/>
  <c r="U45" i="1"/>
  <c r="AO53" i="1"/>
  <c r="AN53" i="1" s="1"/>
  <c r="AM53" i="1" s="1"/>
  <c r="AY53" i="1"/>
  <c r="AB59" i="1"/>
  <c r="CD59" i="1"/>
  <c r="DL10" i="1"/>
  <c r="AB17" i="1"/>
  <c r="DL17" i="1"/>
  <c r="CO24" i="1"/>
  <c r="AB28" i="1"/>
  <c r="AY45" i="1"/>
  <c r="CN45" i="1"/>
  <c r="U49" i="1"/>
  <c r="DK49" i="1"/>
  <c r="DM53" i="1"/>
  <c r="AY75" i="1"/>
  <c r="CN24" i="1"/>
  <c r="DM10" i="1"/>
  <c r="DM17" i="1"/>
  <c r="AB24" i="1"/>
  <c r="AB82" i="1" s="1"/>
  <c r="DN24" i="1"/>
  <c r="U42" i="1"/>
  <c r="AO49" i="1"/>
  <c r="AN49" i="1" s="1"/>
  <c r="AM49" i="1" s="1"/>
  <c r="AY49" i="1"/>
  <c r="CN49" i="1"/>
  <c r="DL49" i="1"/>
  <c r="AY24" i="1"/>
  <c r="DN10" i="1"/>
  <c r="DN17" i="1"/>
  <c r="AO42" i="1"/>
  <c r="AN42" i="1" s="1"/>
  <c r="AM42" i="1" s="1"/>
  <c r="AY42" i="1"/>
  <c r="CN42" i="1"/>
  <c r="DL42" i="1"/>
  <c r="CO45" i="1"/>
  <c r="DK45" i="1"/>
  <c r="CO49" i="1"/>
  <c r="CO87" i="1" s="1"/>
  <c r="DM75" i="1"/>
  <c r="CG17" i="1"/>
  <c r="AO10" i="1"/>
  <c r="AY32" i="1"/>
  <c r="CN32" i="1"/>
  <c r="U36" i="1"/>
  <c r="DL70" i="1"/>
  <c r="DN75" i="1"/>
  <c r="AO36" i="1"/>
  <c r="AN36" i="1" s="1"/>
  <c r="AM36" i="1" s="1"/>
  <c r="CD49" i="1"/>
  <c r="AY10" i="1"/>
  <c r="DK10" i="1"/>
  <c r="DW79" i="1"/>
  <c r="CN28" i="1"/>
  <c r="DK28" i="1"/>
  <c r="AO32" i="1"/>
  <c r="AN32" i="1" s="1"/>
  <c r="AM32" i="1" s="1"/>
  <c r="CZ32" i="1"/>
  <c r="V36" i="1"/>
  <c r="CZ36" i="1"/>
  <c r="V42" i="1"/>
  <c r="CG49" i="1"/>
  <c r="CZ49" i="1"/>
  <c r="V53" i="1"/>
  <c r="AO59" i="1"/>
  <c r="AN59" i="1" s="1"/>
  <c r="AM59" i="1" s="1"/>
  <c r="AO70" i="1"/>
  <c r="AN70" i="1" s="1"/>
  <c r="AM70" i="1" s="1"/>
  <c r="CN70" i="1"/>
  <c r="CO75" i="1"/>
  <c r="CG10" i="1"/>
  <c r="AO24" i="1"/>
  <c r="AN24" i="1" s="1"/>
  <c r="AM24" i="1" s="1"/>
  <c r="CZ24" i="1"/>
  <c r="AO28" i="1"/>
  <c r="AN28" i="1" s="1"/>
  <c r="AM28" i="1" s="1"/>
  <c r="AO45" i="1"/>
  <c r="AN45" i="1" s="1"/>
  <c r="AM45" i="1" s="1"/>
  <c r="CZ45" i="1"/>
  <c r="V49" i="1"/>
  <c r="AO56" i="1"/>
  <c r="AN56" i="1" s="1"/>
  <c r="AM56" i="1" s="1"/>
  <c r="AB75" i="1"/>
  <c r="CD75" i="1"/>
  <c r="DM32" i="1"/>
  <c r="CO42" i="1"/>
  <c r="DN42" i="1"/>
  <c r="AB45" i="1"/>
  <c r="CD45" i="1"/>
  <c r="CD82" i="1" s="1"/>
  <c r="DL45" i="1"/>
  <c r="DM49" i="1"/>
  <c r="DN53" i="1"/>
  <c r="AB56" i="1"/>
  <c r="CD56" i="1"/>
  <c r="DN56" i="1"/>
  <c r="V75" i="1"/>
  <c r="CZ75" i="1"/>
  <c r="DS79" i="1"/>
  <c r="V17" i="1"/>
  <c r="DN32" i="1"/>
  <c r="AB36" i="1"/>
  <c r="DN36" i="1"/>
  <c r="AB42" i="1"/>
  <c r="DM45" i="1"/>
  <c r="DN49" i="1"/>
  <c r="AB53" i="1"/>
  <c r="CZ70" i="1"/>
  <c r="U75" i="1"/>
  <c r="T32" i="1"/>
  <c r="U17" i="1"/>
  <c r="CG24" i="1"/>
  <c r="CZ28" i="1"/>
  <c r="V32" i="1"/>
  <c r="CG45" i="1"/>
  <c r="DN45" i="1"/>
  <c r="AB49" i="1"/>
  <c r="CG56" i="1"/>
  <c r="V59" i="1"/>
  <c r="CZ59" i="1"/>
  <c r="V70" i="1"/>
  <c r="AO75" i="1"/>
  <c r="AN75" i="1" s="1"/>
  <c r="AM75" i="1" s="1"/>
  <c r="CN75" i="1"/>
  <c r="DK75" i="1"/>
  <c r="CD10" i="1"/>
  <c r="AO17" i="1"/>
  <c r="AN17" i="1" s="1"/>
  <c r="AM17" i="1" s="1"/>
  <c r="AY17" i="1"/>
  <c r="CN17" i="1"/>
  <c r="CZ17" i="1"/>
  <c r="V24" i="1"/>
  <c r="V28" i="1"/>
  <c r="U32" i="1"/>
  <c r="CG36" i="1"/>
  <c r="CG42" i="1"/>
  <c r="CZ42" i="1"/>
  <c r="V45" i="1"/>
  <c r="CG53" i="1"/>
  <c r="CZ53" i="1"/>
  <c r="V56" i="1"/>
  <c r="CZ56" i="1"/>
  <c r="U59" i="1"/>
  <c r="U70" i="1"/>
  <c r="DK70" i="1"/>
  <c r="DL75" i="1"/>
  <c r="CZ10" i="1"/>
  <c r="CN10" i="1"/>
  <c r="DK85" i="1"/>
  <c r="U10" i="1"/>
  <c r="AB10" i="1"/>
  <c r="AN10" i="1"/>
  <c r="V10" i="1"/>
  <c r="AY56" i="1"/>
  <c r="AY28" i="1"/>
  <c r="AY70" i="1"/>
  <c r="FE87" i="1"/>
  <c r="I87" i="1"/>
  <c r="DH87" i="1"/>
  <c r="DQ87" i="1"/>
  <c r="AB87" i="1"/>
  <c r="CF87" i="1"/>
  <c r="K87" i="1"/>
  <c r="BO87" i="1"/>
  <c r="AA87" i="1"/>
  <c r="BG87" i="1"/>
  <c r="EE87" i="1"/>
  <c r="BH87" i="1"/>
  <c r="CR87" i="1"/>
  <c r="AW87" i="1"/>
  <c r="BP87" i="1"/>
  <c r="DP87" i="1"/>
  <c r="AC87" i="1"/>
  <c r="CH87" i="1"/>
  <c r="AP87" i="1"/>
  <c r="AX87" i="1"/>
  <c r="BI87" i="1"/>
  <c r="BQ87" i="1"/>
  <c r="CS87" i="1"/>
  <c r="FF87" i="1"/>
  <c r="DA87" i="1"/>
  <c r="DI87" i="1"/>
  <c r="ET87" i="1"/>
  <c r="EY87" i="1"/>
  <c r="AD87" i="1"/>
  <c r="AQ87" i="1"/>
  <c r="BJ87" i="1"/>
  <c r="BR87" i="1"/>
  <c r="CI87" i="1"/>
  <c r="CT87" i="1"/>
  <c r="DB87" i="1"/>
  <c r="DJ87" i="1"/>
  <c r="DR87" i="1"/>
  <c r="EZ87" i="1"/>
  <c r="W87" i="1"/>
  <c r="AE87" i="1"/>
  <c r="AR87" i="1"/>
  <c r="AZ87" i="1"/>
  <c r="BK87" i="1"/>
  <c r="BS87" i="1"/>
  <c r="CJ87" i="1"/>
  <c r="CU87" i="1"/>
  <c r="DC87" i="1"/>
  <c r="DS87" i="1"/>
  <c r="FA87" i="1"/>
  <c r="X87" i="1"/>
  <c r="AF87" i="1"/>
  <c r="AS87" i="1"/>
  <c r="BA87" i="1"/>
  <c r="BL87" i="1"/>
  <c r="CC87" i="1"/>
  <c r="CV87" i="1"/>
  <c r="DD87" i="1"/>
  <c r="DT87" i="1"/>
  <c r="FB87" i="1"/>
  <c r="Y87" i="1"/>
  <c r="AG87" i="1"/>
  <c r="AT87" i="1"/>
  <c r="BB87" i="1"/>
  <c r="BM87" i="1"/>
  <c r="CW87" i="1"/>
  <c r="DE87" i="1"/>
  <c r="DM87" i="1"/>
  <c r="DU87" i="1"/>
  <c r="FC87" i="1"/>
  <c r="J87" i="1"/>
  <c r="Z87" i="1"/>
  <c r="AU87" i="1"/>
  <c r="BF87" i="1"/>
  <c r="BN87" i="1"/>
  <c r="CE87" i="1"/>
  <c r="CP87" i="1"/>
  <c r="CX87" i="1"/>
  <c r="DF87" i="1"/>
  <c r="DV87" i="1"/>
  <c r="FD87" i="1"/>
  <c r="CQ87" i="1"/>
  <c r="CY87" i="1"/>
  <c r="DG87" i="1"/>
  <c r="DO87" i="1"/>
  <c r="DW87" i="1"/>
  <c r="ET85" i="1"/>
  <c r="AV87" i="1"/>
  <c r="BE10" i="1"/>
  <c r="AD82" i="1"/>
  <c r="EY79" i="1"/>
  <c r="EY85" i="1" s="1"/>
  <c r="BI79" i="1"/>
  <c r="BI85" i="1" s="1"/>
  <c r="DM85" i="1"/>
  <c r="BH79" i="1"/>
  <c r="BH85" i="1" s="1"/>
  <c r="EZ79" i="1"/>
  <c r="EZ85" i="1" s="1"/>
  <c r="AD79" i="1"/>
  <c r="AD85" i="1" s="1"/>
  <c r="AT79" i="1"/>
  <c r="AT85" i="1" s="1"/>
  <c r="BB79" i="1"/>
  <c r="BB85" i="1" s="1"/>
  <c r="BJ82" i="1"/>
  <c r="BR82" i="1"/>
  <c r="CH79" i="1"/>
  <c r="CH85" i="1" s="1"/>
  <c r="CP79" i="1"/>
  <c r="CP85" i="1" s="1"/>
  <c r="CX79" i="1"/>
  <c r="CX85" i="1" s="1"/>
  <c r="DF79" i="1"/>
  <c r="DF85" i="1" s="1"/>
  <c r="DV79" i="1"/>
  <c r="DV85" i="1" s="1"/>
  <c r="FB79" i="1"/>
  <c r="FB85" i="1" s="1"/>
  <c r="AC79" i="1"/>
  <c r="AC85" i="1" s="1"/>
  <c r="AS79" i="1"/>
  <c r="AS85" i="1" s="1"/>
  <c r="BA79" i="1"/>
  <c r="BA85" i="1" s="1"/>
  <c r="BQ79" i="1"/>
  <c r="BQ85" i="1" s="1"/>
  <c r="CW85" i="1"/>
  <c r="DU85" i="1"/>
  <c r="FA79" i="1"/>
  <c r="FA85" i="1" s="1"/>
  <c r="AR79" i="1"/>
  <c r="AR85" i="1" s="1"/>
  <c r="BP79" i="1"/>
  <c r="BP85" i="1" s="1"/>
  <c r="DD79" i="1"/>
  <c r="DD85" i="1" s="1"/>
  <c r="W79" i="1"/>
  <c r="W85" i="1" s="1"/>
  <c r="AE79" i="1"/>
  <c r="AE85" i="1" s="1"/>
  <c r="AU79" i="1"/>
  <c r="AU85" i="1" s="1"/>
  <c r="BK79" i="1"/>
  <c r="BK85" i="1" s="1"/>
  <c r="BS79" i="1"/>
  <c r="BS85" i="1" s="1"/>
  <c r="CI85" i="1"/>
  <c r="CQ85" i="1"/>
  <c r="CY85" i="1"/>
  <c r="DG79" i="1"/>
  <c r="DG85" i="1" s="1"/>
  <c r="DO85" i="1"/>
  <c r="DW85" i="1"/>
  <c r="EE79" i="1"/>
  <c r="EE85" i="1" s="1"/>
  <c r="FC79" i="1"/>
  <c r="FC85" i="1" s="1"/>
  <c r="CV85" i="1"/>
  <c r="FD79" i="1"/>
  <c r="FD85" i="1" s="1"/>
  <c r="CO85" i="1"/>
  <c r="DE79" i="1"/>
  <c r="DE85" i="1" s="1"/>
  <c r="AZ79" i="1"/>
  <c r="AZ85" i="1" s="1"/>
  <c r="CF85" i="1"/>
  <c r="DT79" i="1"/>
  <c r="DT85" i="1" s="1"/>
  <c r="Y79" i="1"/>
  <c r="Y85" i="1" s="1"/>
  <c r="AG79" i="1"/>
  <c r="AG85" i="1" s="1"/>
  <c r="AW79" i="1"/>
  <c r="AW85" i="1" s="1"/>
  <c r="BM79" i="1"/>
  <c r="BM85" i="1" s="1"/>
  <c r="CC79" i="1"/>
  <c r="CC85" i="1" s="1"/>
  <c r="CS85" i="1"/>
  <c r="DA79" i="1"/>
  <c r="DA85" i="1" s="1"/>
  <c r="DI79" i="1"/>
  <c r="DI85" i="1" s="1"/>
  <c r="DQ85" i="1"/>
  <c r="FE79" i="1"/>
  <c r="FE85" i="1" s="1"/>
  <c r="X79" i="1"/>
  <c r="X85" i="1" s="1"/>
  <c r="AF79" i="1"/>
  <c r="AF85" i="1" s="1"/>
  <c r="AV79" i="1"/>
  <c r="AV85" i="1" s="1"/>
  <c r="BL79" i="1"/>
  <c r="BL85" i="1" s="1"/>
  <c r="CJ79" i="1"/>
  <c r="CJ85" i="1" s="1"/>
  <c r="CR85" i="1"/>
  <c r="DH79" i="1"/>
  <c r="DH85" i="1" s="1"/>
  <c r="DP79" i="1"/>
  <c r="DP85" i="1" s="1"/>
  <c r="J85" i="1"/>
  <c r="Z79" i="1"/>
  <c r="Z85" i="1" s="1"/>
  <c r="AP79" i="1"/>
  <c r="AP85" i="1" s="1"/>
  <c r="AX79" i="1"/>
  <c r="BF79" i="1"/>
  <c r="BF85" i="1" s="1"/>
  <c r="BN79" i="1"/>
  <c r="BN85" i="1" s="1"/>
  <c r="CT85" i="1"/>
  <c r="DB79" i="1"/>
  <c r="DB85" i="1" s="1"/>
  <c r="DJ79" i="1"/>
  <c r="DJ85" i="1" s="1"/>
  <c r="DR79" i="1"/>
  <c r="DR85" i="1" s="1"/>
  <c r="FF79" i="1"/>
  <c r="FF85" i="1" s="1"/>
  <c r="CH82" i="1"/>
  <c r="BI82" i="1"/>
  <c r="DU82" i="1"/>
  <c r="K79" i="1"/>
  <c r="K85" i="1" s="1"/>
  <c r="AA79" i="1"/>
  <c r="AA85" i="1" s="1"/>
  <c r="AQ79" i="1"/>
  <c r="AQ85" i="1" s="1"/>
  <c r="BG79" i="1"/>
  <c r="BG85" i="1" s="1"/>
  <c r="BO79" i="1"/>
  <c r="BO85" i="1" s="1"/>
  <c r="CE85" i="1"/>
  <c r="CU85" i="1"/>
  <c r="DC79" i="1"/>
  <c r="DC85" i="1" s="1"/>
  <c r="DS85" i="1"/>
  <c r="J82" i="1"/>
  <c r="Z82" i="1"/>
  <c r="DB82" i="1"/>
  <c r="DR82" i="1"/>
  <c r="CP82" i="1"/>
  <c r="ET82" i="1"/>
  <c r="DF82" i="1"/>
  <c r="CC82" i="1"/>
  <c r="AT82" i="1"/>
  <c r="CT82" i="1"/>
  <c r="BB82" i="1"/>
  <c r="FB82" i="1"/>
  <c r="BJ79" i="1"/>
  <c r="BJ85" i="1" s="1"/>
  <c r="BR79" i="1"/>
  <c r="BR85" i="1" s="1"/>
  <c r="CX82" i="1"/>
  <c r="DV82" i="1"/>
  <c r="AW82" i="1"/>
  <c r="DI82" i="1"/>
  <c r="CJ82" i="1"/>
  <c r="FD82" i="1"/>
  <c r="BM82" i="1"/>
  <c r="CS82" i="1"/>
  <c r="DA82" i="1"/>
  <c r="DQ82" i="1"/>
  <c r="FE82" i="1"/>
  <c r="DH82" i="1"/>
  <c r="AG82" i="1"/>
  <c r="DW82" i="1"/>
  <c r="Y82" i="1"/>
  <c r="DM82" i="1"/>
  <c r="X82" i="1"/>
  <c r="BL82" i="1"/>
  <c r="CR82" i="1"/>
  <c r="AU82" i="1"/>
  <c r="BK82" i="1"/>
  <c r="EE82" i="1"/>
  <c r="AC82" i="1"/>
  <c r="BA82" i="1"/>
  <c r="FA82" i="1"/>
  <c r="CI82" i="1"/>
  <c r="DG82" i="1"/>
  <c r="AX82" i="1"/>
  <c r="AF82" i="1"/>
  <c r="AV82" i="1"/>
  <c r="DP82" i="1"/>
  <c r="W82" i="1"/>
  <c r="AE82" i="1"/>
  <c r="BS82" i="1"/>
  <c r="CQ82" i="1"/>
  <c r="CY82" i="1"/>
  <c r="DO82" i="1"/>
  <c r="FC82" i="1"/>
  <c r="AR82" i="1"/>
  <c r="AZ82" i="1"/>
  <c r="BH82" i="1"/>
  <c r="BP82" i="1"/>
  <c r="CF82" i="1"/>
  <c r="CV82" i="1"/>
  <c r="DD82" i="1"/>
  <c r="DT82" i="1"/>
  <c r="EZ82" i="1"/>
  <c r="AP82" i="1"/>
  <c r="BF82" i="1"/>
  <c r="BN82" i="1"/>
  <c r="DJ82" i="1"/>
  <c r="FF82" i="1"/>
  <c r="AS82" i="1"/>
  <c r="BQ82" i="1"/>
  <c r="CW82" i="1"/>
  <c r="DE82" i="1"/>
  <c r="K82" i="1"/>
  <c r="AA82" i="1"/>
  <c r="AQ82" i="1"/>
  <c r="BG82" i="1"/>
  <c r="BO82" i="1"/>
  <c r="CE82" i="1"/>
  <c r="CU82" i="1"/>
  <c r="DC82" i="1"/>
  <c r="DS82" i="1"/>
  <c r="EY82" i="1"/>
  <c r="I82" i="1"/>
  <c r="I79" i="1"/>
  <c r="I85" i="1" s="1"/>
  <c r="T24" i="1" l="1"/>
  <c r="AB79" i="1"/>
  <c r="AB85" i="1" s="1"/>
  <c r="CO82" i="1"/>
  <c r="CZ82" i="1"/>
  <c r="DN79" i="1"/>
  <c r="DN85" i="1" s="1"/>
  <c r="CN79" i="1"/>
  <c r="CN85" i="1" s="1"/>
  <c r="V87" i="1"/>
  <c r="CG82" i="1"/>
  <c r="CG83" i="1" s="1"/>
  <c r="U82" i="1"/>
  <c r="DK82" i="1"/>
  <c r="DL79" i="1"/>
  <c r="DL85" i="1" s="1"/>
  <c r="DN87" i="1"/>
  <c r="CD87" i="1"/>
  <c r="DL87" i="1"/>
  <c r="AO87" i="1"/>
  <c r="AN82" i="1"/>
  <c r="CG79" i="1"/>
  <c r="CG85" i="1" s="1"/>
  <c r="AO79" i="1"/>
  <c r="AO85" i="1" s="1"/>
  <c r="DL82" i="1"/>
  <c r="DL83" i="1" s="1"/>
  <c r="DN82" i="1"/>
  <c r="CD79" i="1"/>
  <c r="CD85" i="1" s="1"/>
  <c r="T36" i="1"/>
  <c r="AH36" i="1" s="1"/>
  <c r="CG87" i="1"/>
  <c r="U79" i="1"/>
  <c r="U85" i="1" s="1"/>
  <c r="CZ87" i="1"/>
  <c r="DK87" i="1"/>
  <c r="T75" i="1"/>
  <c r="AH75" i="1" s="1"/>
  <c r="CN82" i="1"/>
  <c r="AO82" i="1"/>
  <c r="AY87" i="1"/>
  <c r="CN87" i="1"/>
  <c r="T59" i="1"/>
  <c r="AH59" i="1" s="1"/>
  <c r="T49" i="1"/>
  <c r="AH49" i="1"/>
  <c r="T56" i="1"/>
  <c r="AH56" i="1" s="1"/>
  <c r="T53" i="1"/>
  <c r="AH53" i="1"/>
  <c r="T28" i="1"/>
  <c r="AH28" i="1" s="1"/>
  <c r="T17" i="1"/>
  <c r="AH17" i="1" s="1"/>
  <c r="AH24" i="1"/>
  <c r="AH32" i="1"/>
  <c r="U87" i="1"/>
  <c r="CZ79" i="1"/>
  <c r="CZ85" i="1" s="1"/>
  <c r="T70" i="1"/>
  <c r="AH70" i="1" s="1"/>
  <c r="T42" i="1"/>
  <c r="AH42" i="1" s="1"/>
  <c r="V82" i="1"/>
  <c r="T45" i="1"/>
  <c r="AH45" i="1" s="1"/>
  <c r="AN87" i="1"/>
  <c r="V79" i="1"/>
  <c r="T10" i="1"/>
  <c r="AN79" i="1"/>
  <c r="AN85" i="1" s="1"/>
  <c r="AM10" i="1"/>
  <c r="FB83" i="1"/>
  <c r="AY82" i="1"/>
  <c r="AX85" i="1"/>
  <c r="AY85" i="1" s="1"/>
  <c r="AY79" i="1"/>
  <c r="AU83" i="1"/>
  <c r="BE85" i="1"/>
  <c r="BD85" i="1"/>
  <c r="DN83" i="1"/>
  <c r="AW83" i="1"/>
  <c r="AB83" i="1"/>
  <c r="AP83" i="1"/>
  <c r="BP83" i="1"/>
  <c r="AC83" i="1"/>
  <c r="DT83" i="1"/>
  <c r="DS83" i="1"/>
  <c r="AR83" i="1"/>
  <c r="EY83" i="1"/>
  <c r="CJ83" i="1"/>
  <c r="CP83" i="1"/>
  <c r="AX83" i="1"/>
  <c r="DD83" i="1"/>
  <c r="CV83" i="1"/>
  <c r="DI83" i="1"/>
  <c r="AS83" i="1"/>
  <c r="CN83" i="1"/>
  <c r="FC83" i="1"/>
  <c r="BI83" i="1"/>
  <c r="BA83" i="1"/>
  <c r="DQ83" i="1"/>
  <c r="AD83" i="1"/>
  <c r="CY83" i="1"/>
  <c r="BG83" i="1"/>
  <c r="CQ83" i="1"/>
  <c r="AT83" i="1"/>
  <c r="BQ83" i="1"/>
  <c r="AE83" i="1"/>
  <c r="FD83" i="1"/>
  <c r="DF83" i="1"/>
  <c r="CR83" i="1"/>
  <c r="AG83" i="1"/>
  <c r="BB83" i="1"/>
  <c r="CW83" i="1"/>
  <c r="DO83" i="1"/>
  <c r="X83" i="1"/>
  <c r="AF83" i="1"/>
  <c r="DG83" i="1"/>
  <c r="FA83" i="1"/>
  <c r="BN83" i="1"/>
  <c r="FE83" i="1"/>
  <c r="DJ83" i="1"/>
  <c r="BO83" i="1"/>
  <c r="DK83" i="1"/>
  <c r="BH83" i="1"/>
  <c r="CS83" i="1"/>
  <c r="J83" i="1"/>
  <c r="AA83" i="1"/>
  <c r="CF83" i="1"/>
  <c r="U83" i="1"/>
  <c r="AZ83" i="1"/>
  <c r="BK83" i="1"/>
  <c r="AO83" i="1"/>
  <c r="V85" i="1"/>
  <c r="BE79" i="1"/>
  <c r="BD79" i="1"/>
  <c r="FF83" i="1"/>
  <c r="DP83" i="1"/>
  <c r="DR83" i="1"/>
  <c r="BF83" i="1"/>
  <c r="DW83" i="1"/>
  <c r="AV83" i="1"/>
  <c r="DA83" i="1"/>
  <c r="CX83" i="1"/>
  <c r="CT83" i="1"/>
  <c r="EZ83" i="1"/>
  <c r="DM83" i="1"/>
  <c r="BM83" i="1"/>
  <c r="BS83" i="1"/>
  <c r="EE83" i="1"/>
  <c r="DH83" i="1"/>
  <c r="Z83" i="1"/>
  <c r="CO83" i="1"/>
  <c r="BL83" i="1"/>
  <c r="CH83" i="1"/>
  <c r="DC83" i="1"/>
  <c r="AQ83" i="1"/>
  <c r="CC83" i="1"/>
  <c r="DU83" i="1"/>
  <c r="CU83" i="1"/>
  <c r="CD83" i="1"/>
  <c r="CI83" i="1"/>
  <c r="Y83" i="1"/>
  <c r="CE83" i="1"/>
  <c r="DV83" i="1"/>
  <c r="ET83" i="1"/>
  <c r="DE83" i="1"/>
  <c r="V83" i="1"/>
  <c r="K83" i="1"/>
  <c r="W83" i="1"/>
  <c r="DB83" i="1"/>
  <c r="BR83" i="1"/>
  <c r="BJ83" i="1"/>
  <c r="I83" i="1"/>
  <c r="CZ83" i="1" l="1"/>
  <c r="AY83" i="1"/>
  <c r="AM79" i="1"/>
  <c r="AM87" i="1"/>
  <c r="AM82" i="1"/>
  <c r="T79" i="1"/>
  <c r="AH79" i="1" s="1"/>
  <c r="AH10" i="1"/>
  <c r="AH87" i="1" s="1"/>
  <c r="T87" i="1"/>
  <c r="T82" i="1"/>
  <c r="AN83" i="1"/>
  <c r="T85" i="1" l="1"/>
  <c r="AH85" i="1" s="1"/>
  <c r="T83" i="1"/>
  <c r="AM85" i="1"/>
  <c r="AM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松野　祐子</author>
  </authors>
  <commentList>
    <comment ref="A87" authorId="0" shapeId="0" xr:uid="{CC8BBDCB-C3E6-43FB-AF62-10E802DEA158}">
      <text>
        <r>
          <rPr>
            <b/>
            <sz val="12"/>
            <color indexed="81"/>
            <rFont val="MS P ゴシック"/>
            <family val="3"/>
            <charset val="128"/>
          </rPr>
          <t>0より大きい場合（白抜き）、合計に「-」を入力</t>
        </r>
      </text>
    </comment>
  </commentList>
</comments>
</file>

<file path=xl/sharedStrings.xml><?xml version="1.0" encoding="utf-8"?>
<sst xmlns="http://schemas.openxmlformats.org/spreadsheetml/2006/main" count="2997" uniqueCount="989">
  <si>
    <t>図書館名</t>
  </si>
  <si>
    <t>郵便番号</t>
    <phoneticPr fontId="5"/>
  </si>
  <si>
    <t>所在地</t>
  </si>
  <si>
    <t>電話</t>
  </si>
  <si>
    <t>ＦＡＸ</t>
  </si>
  <si>
    <t>栃木県</t>
  </si>
  <si>
    <t>栃木県立図書館</t>
  </si>
  <si>
    <t>320-0027</t>
  </si>
  <si>
    <t>宇都宮市塙田1丁目3-23</t>
  </si>
  <si>
    <t>028-622-5111</t>
  </si>
  <si>
    <t>028-624-7855</t>
  </si>
  <si>
    <t>宇都宮市</t>
  </si>
  <si>
    <t>宇都宮市立中央図書館</t>
  </si>
  <si>
    <t>320-0845</t>
  </si>
  <si>
    <t>宇都宮市立東図書館</t>
  </si>
  <si>
    <t>321-0968</t>
  </si>
  <si>
    <t>028-638-5614</t>
  </si>
  <si>
    <t>028-638-5791</t>
  </si>
  <si>
    <t>宇都宮市立南図書館</t>
  </si>
  <si>
    <t>321-0121</t>
  </si>
  <si>
    <t>宇都宮市立上河内図書館</t>
  </si>
  <si>
    <t>321-0414</t>
  </si>
  <si>
    <t>宇都宮市立河内図書館</t>
  </si>
  <si>
    <t>028-673-6782</t>
  </si>
  <si>
    <t>028-673-6783</t>
  </si>
  <si>
    <t>足利市</t>
  </si>
  <si>
    <t>足利市立図書館</t>
  </si>
  <si>
    <t>326-0801</t>
  </si>
  <si>
    <t>0284-41-8881</t>
  </si>
  <si>
    <t>0284-44-3200</t>
  </si>
  <si>
    <t>栃木市</t>
  </si>
  <si>
    <t>栃木市栃木図書館</t>
  </si>
  <si>
    <t>328-0035</t>
  </si>
  <si>
    <t>栃木市旭町12-2</t>
  </si>
  <si>
    <t>0282-22-3542</t>
  </si>
  <si>
    <t>0282-22-1784</t>
  </si>
  <si>
    <t>栃木市大平図書館</t>
  </si>
  <si>
    <t>329-4403</t>
  </si>
  <si>
    <t>栃木市大平町蔵井2026-6</t>
  </si>
  <si>
    <t>0282-43-5234</t>
  </si>
  <si>
    <t>0282-43-5273</t>
  </si>
  <si>
    <t>栃木市藤岡図書館</t>
  </si>
  <si>
    <t>323-1104</t>
  </si>
  <si>
    <t>0282-62-4889</t>
  </si>
  <si>
    <t>0282-61-1072</t>
  </si>
  <si>
    <t>328-0103</t>
  </si>
  <si>
    <t>0282-28-0806</t>
  </si>
  <si>
    <t>0282-28-0821</t>
  </si>
  <si>
    <t>栃木市図書館西方館</t>
  </si>
  <si>
    <t>0282-92-2512</t>
  </si>
  <si>
    <t>栃木市図書館岩舟館</t>
  </si>
  <si>
    <t>329-4307</t>
  </si>
  <si>
    <t>0282-54-1900</t>
  </si>
  <si>
    <t>0282-54-1901</t>
  </si>
  <si>
    <t>佐野市</t>
  </si>
  <si>
    <t>佐野市立図書館</t>
  </si>
  <si>
    <t>327-0012</t>
  </si>
  <si>
    <t>0283-22-1833</t>
  </si>
  <si>
    <t>0283-22-1844</t>
  </si>
  <si>
    <t>佐野市立田沼図書館</t>
  </si>
  <si>
    <t>327-0317</t>
  </si>
  <si>
    <t>0283-61-1136</t>
  </si>
  <si>
    <t>0283-62-8635</t>
  </si>
  <si>
    <t>佐野市立葛生図書館</t>
  </si>
  <si>
    <t>327-0595</t>
  </si>
  <si>
    <t>0283-86-3416</t>
  </si>
  <si>
    <t>0283-86-3553</t>
  </si>
  <si>
    <t>鹿沼市</t>
  </si>
  <si>
    <t>鹿沼市立図書館</t>
  </si>
  <si>
    <t>322-0031</t>
  </si>
  <si>
    <t>鹿沼市睦町287-14</t>
  </si>
  <si>
    <t>0289-64-9523</t>
  </si>
  <si>
    <t>0289-63-1660</t>
  </si>
  <si>
    <t>鹿沼市立図書館東分館</t>
  </si>
  <si>
    <t>322-0028</t>
  </si>
  <si>
    <t>0289-63-4646</t>
  </si>
  <si>
    <t>0289-63-4946</t>
  </si>
  <si>
    <t>鹿沼市立図書館粟野館</t>
  </si>
  <si>
    <t>322-0305</t>
  </si>
  <si>
    <t>0289-85-2259</t>
  </si>
  <si>
    <t>0289-85-3525</t>
  </si>
  <si>
    <t>日光市</t>
  </si>
  <si>
    <t>日光市立今市図書館</t>
  </si>
  <si>
    <t>321-1266</t>
  </si>
  <si>
    <t>0288-22-6216</t>
  </si>
  <si>
    <t>0288-22-7337</t>
  </si>
  <si>
    <t>日光市立日光図書館</t>
  </si>
  <si>
    <t>321-1492</t>
  </si>
  <si>
    <t>0288-53-5777</t>
  </si>
  <si>
    <t>0288-25-6116</t>
  </si>
  <si>
    <t>日光市立藤原図書館</t>
  </si>
  <si>
    <t>321-2522</t>
  </si>
  <si>
    <t>0288-76-1203</t>
  </si>
  <si>
    <t>0288-76-3097</t>
  </si>
  <si>
    <t>小山市</t>
  </si>
  <si>
    <t>小山市立中央図書館</t>
  </si>
  <si>
    <t>323-0807</t>
  </si>
  <si>
    <t>0285-21-0750</t>
  </si>
  <si>
    <t>0285-21-0755</t>
  </si>
  <si>
    <t>小山市立中央図書館小山分館</t>
  </si>
  <si>
    <t>323-0023</t>
  </si>
  <si>
    <t>0285-22-9575</t>
  </si>
  <si>
    <t>0285-22-9574</t>
  </si>
  <si>
    <t>小山市立中央図書館間々田分館</t>
  </si>
  <si>
    <t>329-0205</t>
  </si>
  <si>
    <t>0285-41-6230</t>
  </si>
  <si>
    <t>323-0012</t>
  </si>
  <si>
    <t>0285-22-4544</t>
  </si>
  <si>
    <t>真岡市</t>
  </si>
  <si>
    <t>真岡市立図書館</t>
  </si>
  <si>
    <t>0285-84-6151</t>
  </si>
  <si>
    <t>0285-83-6199</t>
  </si>
  <si>
    <t>真岡市立二宮図書館</t>
  </si>
  <si>
    <t>321-4507</t>
  </si>
  <si>
    <t>真岡市二宮石島893-15</t>
  </si>
  <si>
    <t>0285-74-0286</t>
  </si>
  <si>
    <t>大田原市</t>
  </si>
  <si>
    <t>大田原市立大田原図書館</t>
  </si>
  <si>
    <t>324-0056</t>
  </si>
  <si>
    <t>大田原市中央1丁目3-15　トコトコ大田原4階</t>
  </si>
  <si>
    <t>0287-23-4560</t>
  </si>
  <si>
    <t>0287-23-0670</t>
  </si>
  <si>
    <t>大田原市立黒羽図書館</t>
  </si>
  <si>
    <t>324-0235</t>
  </si>
  <si>
    <t>0287-59-0855</t>
  </si>
  <si>
    <t>0287-59-0858</t>
  </si>
  <si>
    <t>矢板市</t>
  </si>
  <si>
    <t>矢板市立図書館</t>
  </si>
  <si>
    <t>329-2165</t>
  </si>
  <si>
    <t>0287-43-5661</t>
  </si>
  <si>
    <t>那須塩原市</t>
  </si>
  <si>
    <t>那須塩原市図書館</t>
  </si>
  <si>
    <t>325-0056</t>
  </si>
  <si>
    <t>那須塩原市本町1-1</t>
  </si>
  <si>
    <t>0287-63-9031</t>
  </si>
  <si>
    <t>0287-60-1161</t>
  </si>
  <si>
    <t>那須塩原市西那須野図書館</t>
  </si>
  <si>
    <t>329-2725</t>
  </si>
  <si>
    <t>0287-36-6001</t>
  </si>
  <si>
    <t>0287-37-5370</t>
  </si>
  <si>
    <t>那須塩原市塩原図書館</t>
  </si>
  <si>
    <t>329-2801</t>
  </si>
  <si>
    <t>那須塩原市関谷1266-4</t>
  </si>
  <si>
    <t>0287-48-7521</t>
  </si>
  <si>
    <t>0287-48-7522</t>
  </si>
  <si>
    <t>さくら市</t>
  </si>
  <si>
    <t>さくら市氏家図書館</t>
  </si>
  <si>
    <t>329-1312</t>
  </si>
  <si>
    <t>028-682-9889</t>
  </si>
  <si>
    <t>028-681-0082</t>
  </si>
  <si>
    <t>さくら市喜連川図書館</t>
  </si>
  <si>
    <t>329-1412</t>
  </si>
  <si>
    <t>028-686-7111</t>
  </si>
  <si>
    <t>028-686-7113</t>
  </si>
  <si>
    <t>那須烏山市</t>
  </si>
  <si>
    <t>那須烏山市立南那須図書館</t>
  </si>
  <si>
    <t>321-0526</t>
  </si>
  <si>
    <t>0287-88-2748</t>
  </si>
  <si>
    <t>0287-88-0204</t>
  </si>
  <si>
    <t>那須烏山市立烏山図書館</t>
  </si>
  <si>
    <t>321-0621</t>
  </si>
  <si>
    <t>0287-82-3062</t>
  </si>
  <si>
    <t>0287-82-7566</t>
  </si>
  <si>
    <t>下野市</t>
  </si>
  <si>
    <t>下野市立石橋図書館</t>
  </si>
  <si>
    <t>329-0519</t>
  </si>
  <si>
    <t>下野市大松山1丁目7-3</t>
  </si>
  <si>
    <t>0285-52-1136</t>
  </si>
  <si>
    <t>0285-52-1169</t>
  </si>
  <si>
    <t>下野市立国分寺図書館</t>
  </si>
  <si>
    <t>329-0413</t>
  </si>
  <si>
    <t>下野市駅東3丁目1-19</t>
  </si>
  <si>
    <t>0285-44-3399</t>
  </si>
  <si>
    <t>0285-44-4710</t>
  </si>
  <si>
    <t>下野市立南河内図書館</t>
  </si>
  <si>
    <t>329-0425</t>
  </si>
  <si>
    <t>0285-48-2395</t>
  </si>
  <si>
    <t>0285-37-8331</t>
  </si>
  <si>
    <t>上三川町</t>
  </si>
  <si>
    <t>上三川町立図書館</t>
  </si>
  <si>
    <t>329-0611</t>
  </si>
  <si>
    <t>0285-56-7825</t>
  </si>
  <si>
    <t>0285-56-7826</t>
  </si>
  <si>
    <t>茂木町</t>
  </si>
  <si>
    <t>ふみの森もてぎ図書館</t>
  </si>
  <si>
    <t>321-3531</t>
  </si>
  <si>
    <t>0285-64-1023</t>
  </si>
  <si>
    <t>0285-63-3024</t>
  </si>
  <si>
    <t>市貝町</t>
  </si>
  <si>
    <t>市貝町立図書館</t>
  </si>
  <si>
    <t>321-3423</t>
  </si>
  <si>
    <t>0285-68-4380</t>
  </si>
  <si>
    <t>0285-68-4381</t>
  </si>
  <si>
    <t>芳賀町</t>
  </si>
  <si>
    <t>芳賀町図書館</t>
  </si>
  <si>
    <t>321-3307</t>
  </si>
  <si>
    <t>028-677-2525</t>
  </si>
  <si>
    <t>028-677-2886</t>
  </si>
  <si>
    <t>壬生町</t>
  </si>
  <si>
    <t>壬生町立図書館</t>
  </si>
  <si>
    <t>321-0225</t>
  </si>
  <si>
    <t>0282-82-8543</t>
  </si>
  <si>
    <t>0282-82-8560</t>
  </si>
  <si>
    <t>野木町</t>
  </si>
  <si>
    <t>野木町立図書館</t>
  </si>
  <si>
    <t>329-0111</t>
  </si>
  <si>
    <t>0280-57-2811</t>
  </si>
  <si>
    <t>0280-57-2812</t>
  </si>
  <si>
    <t>塩谷町</t>
  </si>
  <si>
    <t>塩谷町図書館</t>
  </si>
  <si>
    <t>329-2441</t>
  </si>
  <si>
    <t>0287-47-0088</t>
  </si>
  <si>
    <t>0287-48-7504</t>
  </si>
  <si>
    <t>高根沢町</t>
  </si>
  <si>
    <t>高根沢町図書館</t>
  </si>
  <si>
    <t>329-1233</t>
  </si>
  <si>
    <t>028-675-6531</t>
  </si>
  <si>
    <t>028-675-6530</t>
  </si>
  <si>
    <t>高根沢町図書館仁井田分館</t>
  </si>
  <si>
    <t>329-1206</t>
  </si>
  <si>
    <t>塩谷郡高根沢町大字平田2012-2</t>
  </si>
  <si>
    <t>028-676-3155</t>
  </si>
  <si>
    <t>028-676-3156</t>
  </si>
  <si>
    <t>高根沢町図書館上高根沢分館</t>
  </si>
  <si>
    <t>329-1224</t>
  </si>
  <si>
    <t>塩谷郡高根沢町大字上高根沢2180</t>
  </si>
  <si>
    <t>028-680-1770</t>
  </si>
  <si>
    <t>028-680-1780</t>
  </si>
  <si>
    <t>那須町</t>
  </si>
  <si>
    <t>那須町立図書館</t>
  </si>
  <si>
    <t>329-3215</t>
  </si>
  <si>
    <t>0287-72-5840</t>
  </si>
  <si>
    <t>0287-72-5954</t>
  </si>
  <si>
    <t>那珂川町</t>
  </si>
  <si>
    <t>那珂川町馬頭図書館</t>
  </si>
  <si>
    <t>324-0613</t>
  </si>
  <si>
    <t>0287-92-5015</t>
  </si>
  <si>
    <t>0287-92-5043</t>
  </si>
  <si>
    <t>那珂川町小川図書館</t>
  </si>
  <si>
    <t>324-0501</t>
  </si>
  <si>
    <t>0287-96-2335</t>
  </si>
  <si>
    <t>0287-96-7051</t>
  </si>
  <si>
    <t>益子町</t>
  </si>
  <si>
    <t>益子町中央公民館図書室</t>
  </si>
  <si>
    <t>321-4217</t>
  </si>
  <si>
    <t>0285-72-3101</t>
  </si>
  <si>
    <t>0285-72-3110</t>
  </si>
  <si>
    <t>合計</t>
  </si>
  <si>
    <t>創立年月日</t>
  </si>
  <si>
    <t>開館年月日</t>
  </si>
  <si>
    <t>図書館</t>
    <phoneticPr fontId="5"/>
  </si>
  <si>
    <t>児童室</t>
    <rPh sb="0" eb="3">
      <t>ジドウシツ</t>
    </rPh>
    <phoneticPr fontId="5"/>
  </si>
  <si>
    <t>閲覧</t>
    <phoneticPr fontId="9"/>
  </si>
  <si>
    <t>図書館の運営形態</t>
  </si>
  <si>
    <t>（現施設）</t>
    <rPh sb="1" eb="2">
      <t>ゲン</t>
    </rPh>
    <rPh sb="2" eb="4">
      <t>シセツ</t>
    </rPh>
    <phoneticPr fontId="9"/>
  </si>
  <si>
    <t>延床面積</t>
    <phoneticPr fontId="5"/>
  </si>
  <si>
    <t>席数</t>
    <phoneticPr fontId="9"/>
  </si>
  <si>
    <t>委託／指定管理の範囲</t>
  </si>
  <si>
    <t>※</t>
    <phoneticPr fontId="9"/>
  </si>
  <si>
    <t>[㎡]</t>
    <phoneticPr fontId="5"/>
  </si>
  <si>
    <t>[席]</t>
    <rPh sb="1" eb="2">
      <t>セキ</t>
    </rPh>
    <phoneticPr fontId="5"/>
  </si>
  <si>
    <t>昭和26年6月</t>
  </si>
  <si>
    <t>昭和46年5月</t>
  </si>
  <si>
    <t>-</t>
  </si>
  <si>
    <t>直営</t>
  </si>
  <si>
    <t>指定管理</t>
  </si>
  <si>
    <t>施設管理及び一部事業実施</t>
  </si>
  <si>
    <t>施設管理及び全部事業実施</t>
  </si>
  <si>
    <t>全部事業実施のみ</t>
  </si>
  <si>
    <t>委託</t>
  </si>
  <si>
    <t>一部事業実施のみ</t>
  </si>
  <si>
    <t>平成21年4月</t>
  </si>
  <si>
    <t>平成28年4月</t>
  </si>
  <si>
    <t>昭和56年4月</t>
  </si>
  <si>
    <t>※複合施設の場合は図書館の専有延床面積</t>
    <rPh sb="1" eb="3">
      <t>フクゴウ</t>
    </rPh>
    <rPh sb="3" eb="5">
      <t>シセツ</t>
    </rPh>
    <rPh sb="6" eb="8">
      <t>バアイ</t>
    </rPh>
    <rPh sb="9" eb="12">
      <t>トショカン</t>
    </rPh>
    <rPh sb="13" eb="15">
      <t>センユウ</t>
    </rPh>
    <rPh sb="15" eb="19">
      <t>ノベユカメンセキ</t>
    </rPh>
    <phoneticPr fontId="9"/>
  </si>
  <si>
    <t>ホームページアドレス</t>
  </si>
  <si>
    <t>メールアドレス</t>
  </si>
  <si>
    <t>tochilib@lib.pref.tochigi.lg.jp</t>
  </si>
  <si>
    <t>u47050001@city.utsunomiya.tochigi.jp</t>
  </si>
  <si>
    <t>u47070000@city.utsunomiya.tochigi.jp</t>
  </si>
  <si>
    <t>u85005800@city.utsunomiya.tochigi.jp</t>
  </si>
  <si>
    <t>lib.kamikawachi@herb.ocn.ne.jp</t>
  </si>
  <si>
    <t>lib.kawachi@sound.ocn.ne.jp</t>
  </si>
  <si>
    <t>https://www.city.ashikaga.tochigi.jp</t>
  </si>
  <si>
    <t>library@city.ashikaga.lg.jp</t>
  </si>
  <si>
    <t>https://www.library.tochigi.tochigi.jp/</t>
  </si>
  <si>
    <t>tochigi@library.tochigi.tochigi.jp</t>
  </si>
  <si>
    <t>ohira@library.tochigi.tochigi.jp</t>
  </si>
  <si>
    <t>fujioka@library.tochigi.tochigi.jp</t>
  </si>
  <si>
    <t>tsuga@library.tochigi.tochigi.jp</t>
  </si>
  <si>
    <t>nishikata@library.tochigi.tochigi.jp</t>
  </si>
  <si>
    <t>iwafune@library.tochigi.tochigi.jp</t>
  </si>
  <si>
    <t>sano@library.sano.tochigi.jp</t>
  </si>
  <si>
    <t>https://www.lib-kanuma.jp/</t>
  </si>
  <si>
    <t>tosyokan@city.kanuma.lg.jp</t>
  </si>
  <si>
    <t>a-tosyo@city.kanuma.lg.jp</t>
  </si>
  <si>
    <t>https://www.nikko.library.ne.jp/</t>
  </si>
  <si>
    <t>nikko-imaichi@kbf.biglobe.ne.jp</t>
  </si>
  <si>
    <t>nikko@kdn.biglobe.ne.jp</t>
  </si>
  <si>
    <t>nikko-fujihara@kta.biglobe.ne.jp</t>
  </si>
  <si>
    <t>d-tosyo@city.oyama.tochigi.jp</t>
  </si>
  <si>
    <t>tosyokan@lib-ohtawara.jp</t>
  </si>
  <si>
    <t>https://www.yaita-city-tosyokan.jp/</t>
  </si>
  <si>
    <t>tosyokan@city.yaita.tochigi.jp</t>
  </si>
  <si>
    <t>nasushiobara@nasushiobara-library.jp</t>
  </si>
  <si>
    <t>nishinasuno@nasushiobara-library.jp</t>
  </si>
  <si>
    <t>shiobara@nasushiobara-library.jp</t>
  </si>
  <si>
    <t>kitsuregawa-lib@vesta.ocn.ne.jp</t>
  </si>
  <si>
    <t>https://lib-nasukarasuyama.jp/</t>
  </si>
  <si>
    <t>minaminasu@lib-nasukarasuyama.jp</t>
  </si>
  <si>
    <t>karasuyama@lib-nasukarasuyama.jp</t>
  </si>
  <si>
    <t>https://www.shimotsuke.library.ne.jp/</t>
  </si>
  <si>
    <t>ishibashi02@apricot.ocn.ne.jp</t>
  </si>
  <si>
    <t>kokubunji01@poplar.ocn.ne.jp</t>
  </si>
  <si>
    <t>minamikawachi01@snow.ocn.ne.jp</t>
  </si>
  <si>
    <t>https://www.kmnlib.jp/</t>
  </si>
  <si>
    <t>https://www.library.ichikai.tochigi.jp/</t>
  </si>
  <si>
    <t>ichi923@apricot.ocn.ne.jp</t>
  </si>
  <si>
    <t>johokan@town.tochigi-haga.lg.jp</t>
  </si>
  <si>
    <t>https://www.nogi.library.ne.jp</t>
  </si>
  <si>
    <t>lib-nogi@eos.ocn.ne.jp</t>
  </si>
  <si>
    <t>https://www.library.takanezawa.tochigi.jp</t>
  </si>
  <si>
    <t>tosyo@library.takanezawa.tochigi.jp</t>
  </si>
  <si>
    <t>nasu-library@ace.ocn.ne.jp</t>
  </si>
  <si>
    <t>https://lib-nakagawa.jp</t>
  </si>
  <si>
    <t>bato-library@lib-nakagawa.jp</t>
  </si>
  <si>
    <t>https://library.mashiko.lg.jp</t>
  </si>
  <si>
    <t>syougai@town.mashiko.lg.jp</t>
  </si>
  <si>
    <t>休館日</t>
    <phoneticPr fontId="5"/>
  </si>
  <si>
    <t>開館時間</t>
  </si>
  <si>
    <t>9:30～19:00</t>
  </si>
  <si>
    <t>9:30～20:00</t>
  </si>
  <si>
    <t>9:00～19:30</t>
  </si>
  <si>
    <t>9:00～19:00</t>
  </si>
  <si>
    <t>9:00～18:00</t>
  </si>
  <si>
    <t>9:30～19:00、土日祝9:30～18:00</t>
  </si>
  <si>
    <t>9:30～18:00</t>
  </si>
  <si>
    <t>9:00～20:00、土日祝9:00～18:00</t>
  </si>
  <si>
    <t>司書</t>
    <phoneticPr fontId="5"/>
  </si>
  <si>
    <t>司書以外</t>
    <phoneticPr fontId="5"/>
  </si>
  <si>
    <t>兼</t>
    <rPh sb="0" eb="1">
      <t>ケン</t>
    </rPh>
    <phoneticPr fontId="5"/>
  </si>
  <si>
    <t>派遣</t>
    <rPh sb="0" eb="2">
      <t>ハケン</t>
    </rPh>
    <phoneticPr fontId="9"/>
  </si>
  <si>
    <t>非</t>
    <rPh sb="0" eb="1">
      <t>ヒ</t>
    </rPh>
    <phoneticPr fontId="9"/>
  </si>
  <si>
    <t>臨</t>
    <rPh sb="0" eb="1">
      <t>リン</t>
    </rPh>
    <phoneticPr fontId="9"/>
  </si>
  <si>
    <t>の</t>
    <phoneticPr fontId="5"/>
  </si>
  <si>
    <t>時</t>
    <phoneticPr fontId="5"/>
  </si>
  <si>
    <t>割合</t>
    <phoneticPr fontId="5"/>
  </si>
  <si>
    <t>[人]</t>
    <rPh sb="1" eb="2">
      <t>ニン</t>
    </rPh>
    <phoneticPr fontId="5"/>
  </si>
  <si>
    <t>[％]</t>
    <phoneticPr fontId="5"/>
  </si>
  <si>
    <t>図書館協議会</t>
    <rPh sb="0" eb="6">
      <t>トショカンキョウギカイ</t>
    </rPh>
    <phoneticPr fontId="5"/>
  </si>
  <si>
    <t>図書館費</t>
    <phoneticPr fontId="5"/>
  </si>
  <si>
    <t>委員</t>
    <phoneticPr fontId="5"/>
  </si>
  <si>
    <t>委員
数</t>
    <phoneticPr fontId="5"/>
  </si>
  <si>
    <t>経常費</t>
    <rPh sb="0" eb="3">
      <t>ケイジョウヒ</t>
    </rPh>
    <phoneticPr fontId="5"/>
  </si>
  <si>
    <t>臨時的</t>
    <rPh sb="0" eb="3">
      <t>リンジテキ</t>
    </rPh>
    <phoneticPr fontId="5"/>
  </si>
  <si>
    <t>公募</t>
    <phoneticPr fontId="5"/>
  </si>
  <si>
    <t>女性</t>
    <phoneticPr fontId="9"/>
  </si>
  <si>
    <t>資料費</t>
    <phoneticPr fontId="5"/>
  </si>
  <si>
    <t>その他の</t>
    <rPh sb="2" eb="3">
      <t>タ</t>
    </rPh>
    <phoneticPr fontId="5"/>
  </si>
  <si>
    <t>経費</t>
    <rPh sb="0" eb="2">
      <t>ケイヒ</t>
    </rPh>
    <phoneticPr fontId="5"/>
  </si>
  <si>
    <t>制度</t>
  </si>
  <si>
    <t>委員</t>
    <rPh sb="0" eb="2">
      <t>イイン</t>
    </rPh>
    <phoneticPr fontId="9"/>
  </si>
  <si>
    <t>その他</t>
    <phoneticPr fontId="9"/>
  </si>
  <si>
    <t>図書館費</t>
    <rPh sb="0" eb="4">
      <t>トショカンヒ</t>
    </rPh>
    <phoneticPr fontId="5"/>
  </si>
  <si>
    <t>[千円]</t>
    <phoneticPr fontId="5"/>
  </si>
  <si>
    <t>[千円]</t>
    <rPh sb="1" eb="3">
      <t>センエン</t>
    </rPh>
    <phoneticPr fontId="5"/>
  </si>
  <si>
    <t>○</t>
  </si>
  <si>
    <t>所蔵資料総数</t>
    <rPh sb="0" eb="2">
      <t>ショゾウ</t>
    </rPh>
    <rPh sb="2" eb="4">
      <t>シリョウ</t>
    </rPh>
    <rPh sb="4" eb="6">
      <t>ソウスウ</t>
    </rPh>
    <phoneticPr fontId="5"/>
  </si>
  <si>
    <t>開架冊数</t>
  </si>
  <si>
    <t>開架
率</t>
    <phoneticPr fontId="5"/>
  </si>
  <si>
    <t>受入冊数</t>
    <phoneticPr fontId="5"/>
  </si>
  <si>
    <t>人口</t>
    <phoneticPr fontId="5"/>
  </si>
  <si>
    <t>絵画</t>
    <phoneticPr fontId="5"/>
  </si>
  <si>
    <t>マイクロ</t>
  </si>
  <si>
    <t>児童書</t>
    <phoneticPr fontId="5"/>
  </si>
  <si>
    <t>寄贈</t>
    <phoneticPr fontId="5"/>
  </si>
  <si>
    <t>1人あたり</t>
    <phoneticPr fontId="5"/>
  </si>
  <si>
    <t>購</t>
    <rPh sb="0" eb="1">
      <t>コウ</t>
    </rPh>
    <phoneticPr fontId="5"/>
  </si>
  <si>
    <t>寄</t>
    <rPh sb="0" eb="1">
      <t>ヤドリキ</t>
    </rPh>
    <phoneticPr fontId="5"/>
  </si>
  <si>
    <t>レコード</t>
  </si>
  <si>
    <t>録音</t>
    <phoneticPr fontId="5"/>
  </si>
  <si>
    <t>ビデオ</t>
    <phoneticPr fontId="5"/>
  </si>
  <si>
    <t>レーザー</t>
    <phoneticPr fontId="5"/>
  </si>
  <si>
    <t>DVD</t>
    <phoneticPr fontId="9"/>
  </si>
  <si>
    <t>CD-</t>
    <phoneticPr fontId="5"/>
  </si>
  <si>
    <t>マイクロ</t>
    <phoneticPr fontId="5"/>
  </si>
  <si>
    <t>その他</t>
    <rPh sb="2" eb="3">
      <t>タ</t>
    </rPh>
    <phoneticPr fontId="5"/>
  </si>
  <si>
    <t>フィルム</t>
  </si>
  <si>
    <t>蔵書冊数</t>
    <phoneticPr fontId="5"/>
  </si>
  <si>
    <t>入</t>
    <phoneticPr fontId="5"/>
  </si>
  <si>
    <t>贈</t>
  </si>
  <si>
    <t>テープ</t>
  </si>
  <si>
    <t>テープ</t>
    <phoneticPr fontId="5"/>
  </si>
  <si>
    <t>ディスク</t>
    <phoneticPr fontId="5"/>
  </si>
  <si>
    <t>ROM</t>
    <phoneticPr fontId="5"/>
  </si>
  <si>
    <t>フィルム</t>
    <phoneticPr fontId="5"/>
  </si>
  <si>
    <t>リーダー</t>
  </si>
  <si>
    <t>[冊]</t>
    <rPh sb="1" eb="2">
      <t>サツ</t>
    </rPh>
    <phoneticPr fontId="5"/>
  </si>
  <si>
    <t>[冊/人]</t>
    <rPh sb="1" eb="2">
      <t>サツ</t>
    </rPh>
    <rPh sb="3" eb="4">
      <t>ニン</t>
    </rPh>
    <phoneticPr fontId="5"/>
  </si>
  <si>
    <t>[種]</t>
    <rPh sb="1" eb="2">
      <t>シュ</t>
    </rPh>
    <phoneticPr fontId="5"/>
  </si>
  <si>
    <t>[点]</t>
    <rPh sb="1" eb="2">
      <t>テン</t>
    </rPh>
    <phoneticPr fontId="5"/>
  </si>
  <si>
    <t>現行システム</t>
    <phoneticPr fontId="5"/>
  </si>
  <si>
    <t>ハードウェア</t>
    <phoneticPr fontId="5"/>
  </si>
  <si>
    <t>主たるサーバ機種</t>
  </si>
  <si>
    <t>ソフトウェア</t>
    <phoneticPr fontId="5"/>
  </si>
  <si>
    <t>ソフトウェアの</t>
    <phoneticPr fontId="5"/>
  </si>
  <si>
    <t>書誌</t>
    <phoneticPr fontId="5"/>
  </si>
  <si>
    <t>IC</t>
  </si>
  <si>
    <t>稼動年月日</t>
    <rPh sb="4" eb="5">
      <t>ヒ</t>
    </rPh>
    <phoneticPr fontId="5"/>
  </si>
  <si>
    <t>メーカー</t>
    <phoneticPr fontId="9"/>
  </si>
  <si>
    <t>ベンダー</t>
    <phoneticPr fontId="9"/>
  </si>
  <si>
    <t>名称及びバージョン</t>
    <phoneticPr fontId="9"/>
  </si>
  <si>
    <t>データ</t>
    <phoneticPr fontId="5"/>
  </si>
  <si>
    <t>タグ</t>
  </si>
  <si>
    <t>(MARC)</t>
    <phoneticPr fontId="5"/>
  </si>
  <si>
    <t>磁気</t>
    <rPh sb="0" eb="2">
      <t>ジキ</t>
    </rPh>
    <phoneticPr fontId="5"/>
  </si>
  <si>
    <t>資料</t>
    <rPh sb="0" eb="2">
      <t>シリョウ</t>
    </rPh>
    <phoneticPr fontId="9"/>
  </si>
  <si>
    <t>管理</t>
    <rPh sb="0" eb="2">
      <t>カンリ</t>
    </rPh>
    <phoneticPr fontId="9"/>
  </si>
  <si>
    <t>令和2年1月</t>
  </si>
  <si>
    <t>富士通</t>
  </si>
  <si>
    <t>PRIMERGY RX2540 M5</t>
  </si>
  <si>
    <t>iLisfiera V3</t>
  </si>
  <si>
    <t>クラウド</t>
  </si>
  <si>
    <t>TRC</t>
  </si>
  <si>
    <t>HPE</t>
  </si>
  <si>
    <t>ProLiantDL20 Gen10</t>
  </si>
  <si>
    <t>NEXSIMO</t>
  </si>
  <si>
    <t>みなLib Ver.1.21</t>
  </si>
  <si>
    <t>iLiswing V4</t>
  </si>
  <si>
    <t>NEXS</t>
  </si>
  <si>
    <t>NEC</t>
  </si>
  <si>
    <t>令和4年1月</t>
  </si>
  <si>
    <t>HPE、富士通</t>
  </si>
  <si>
    <t>ProLiant DL360 Gen10</t>
  </si>
  <si>
    <t>京セラ</t>
  </si>
  <si>
    <t>ELCIELO 3.5.4</t>
  </si>
  <si>
    <t>TOOLi-Pro</t>
  </si>
  <si>
    <t>K・PLEX INC.</t>
  </si>
  <si>
    <t>DELL</t>
  </si>
  <si>
    <t>PowerEdge R250</t>
  </si>
  <si>
    <t>ソフテック</t>
  </si>
  <si>
    <t>LibMax</t>
  </si>
  <si>
    <t>※NEXS：NECネクサソリューションズ(株)、HPE：日本ヒューレット・パッカード合同会社</t>
    <rPh sb="20" eb="23">
      <t>カブ</t>
    </rPh>
    <phoneticPr fontId="9"/>
  </si>
  <si>
    <t>来館者数</t>
  </si>
  <si>
    <t>個人</t>
  </si>
  <si>
    <t>団体</t>
  </si>
  <si>
    <t>&lt;A+B&gt;</t>
  </si>
  <si>
    <t>&lt;A&gt;</t>
  </si>
  <si>
    <t>&lt;B&gt;</t>
  </si>
  <si>
    <t>&lt;C+D&gt;</t>
  </si>
  <si>
    <t>&lt;C&gt;</t>
  </si>
  <si>
    <t>&lt;D&gt;</t>
  </si>
  <si>
    <t>[人]</t>
    <rPh sb="1" eb="2">
      <t>ニン</t>
    </rPh>
    <phoneticPr fontId="6"/>
  </si>
  <si>
    <t>[件]</t>
    <rPh sb="1" eb="2">
      <t>ケン</t>
    </rPh>
    <phoneticPr fontId="6"/>
  </si>
  <si>
    <t>[団体]</t>
    <rPh sb="1" eb="3">
      <t>ダンタイ</t>
    </rPh>
    <phoneticPr fontId="6"/>
  </si>
  <si>
    <t>年間</t>
    <phoneticPr fontId="5"/>
  </si>
  <si>
    <t>貸出限度日数</t>
    <rPh sb="4" eb="6">
      <t>ニッスウ</t>
    </rPh>
    <phoneticPr fontId="5"/>
  </si>
  <si>
    <t>開館</t>
    <phoneticPr fontId="5"/>
  </si>
  <si>
    <t>日数</t>
    <phoneticPr fontId="5"/>
  </si>
  <si>
    <t>[日]</t>
    <rPh sb="1" eb="2">
      <t>ニチ</t>
    </rPh>
    <phoneticPr fontId="5"/>
  </si>
  <si>
    <t>貸出数（他館への協力貸出しを除く、視聴覚資料含む）</t>
    <phoneticPr fontId="5"/>
  </si>
  <si>
    <t>絵画</t>
    <rPh sb="0" eb="2">
      <t>カイガ</t>
    </rPh>
    <phoneticPr fontId="5"/>
  </si>
  <si>
    <t>個人貸出</t>
    <rPh sb="2" eb="4">
      <t>カシダシ</t>
    </rPh>
    <phoneticPr fontId="5"/>
  </si>
  <si>
    <t>団体貸出</t>
    <rPh sb="2" eb="4">
      <t>カシダシ</t>
    </rPh>
    <phoneticPr fontId="9"/>
  </si>
  <si>
    <t>貸出</t>
    <phoneticPr fontId="5"/>
  </si>
  <si>
    <t>郵送</t>
    <phoneticPr fontId="5"/>
  </si>
  <si>
    <t>宅配</t>
    <phoneticPr fontId="5"/>
  </si>
  <si>
    <t>移動図書館</t>
    <phoneticPr fontId="9"/>
  </si>
  <si>
    <t>サービスポイント</t>
    <phoneticPr fontId="9"/>
  </si>
  <si>
    <t>レコ-ド</t>
  </si>
  <si>
    <t>レ-ザ-</t>
  </si>
  <si>
    <t>CD-</t>
  </si>
  <si>
    <t>身障者貸出</t>
    <rPh sb="3" eb="5">
      <t>カシダシ</t>
    </rPh>
    <phoneticPr fontId="5"/>
  </si>
  <si>
    <t>&lt;A+B&gt;</t>
    <phoneticPr fontId="5"/>
  </si>
  <si>
    <t>&lt;C+D&gt;</t>
    <phoneticPr fontId="5"/>
  </si>
  <si>
    <t>&lt;A&gt;</t>
    <phoneticPr fontId="5"/>
  </si>
  <si>
    <t>自治体内</t>
    <rPh sb="0" eb="4">
      <t>ジチタイナイ</t>
    </rPh>
    <phoneticPr fontId="9"/>
  </si>
  <si>
    <t>&lt;C&gt;</t>
    <phoneticPr fontId="5"/>
  </si>
  <si>
    <t>&lt;B&gt;</t>
    <phoneticPr fontId="5"/>
  </si>
  <si>
    <t>&lt;D&gt;</t>
    <phoneticPr fontId="5"/>
  </si>
  <si>
    <t>テ-プ</t>
  </si>
  <si>
    <t>[件]</t>
    <rPh sb="1" eb="2">
      <t>ケン</t>
    </rPh>
    <phoneticPr fontId="5"/>
  </si>
  <si>
    <t>レファレンス</t>
    <phoneticPr fontId="5"/>
  </si>
  <si>
    <t>館内</t>
    <rPh sb="0" eb="2">
      <t>カンナイ</t>
    </rPh>
    <phoneticPr fontId="5"/>
  </si>
  <si>
    <t>利用者用</t>
  </si>
  <si>
    <t>サービス</t>
    <phoneticPr fontId="5"/>
  </si>
  <si>
    <t>官報</t>
    <phoneticPr fontId="9"/>
  </si>
  <si>
    <t>下野新聞</t>
    <phoneticPr fontId="9"/>
  </si>
  <si>
    <t>朝日</t>
    <rPh sb="0" eb="2">
      <t>アサヒ</t>
    </rPh>
    <phoneticPr fontId="9"/>
  </si>
  <si>
    <t>D1</t>
    <phoneticPr fontId="9"/>
  </si>
  <si>
    <t>ジャパン</t>
    <phoneticPr fontId="9"/>
  </si>
  <si>
    <t>利用者用</t>
    <rPh sb="0" eb="4">
      <t>リヨウシャヨウ</t>
    </rPh>
    <phoneticPr fontId="5"/>
  </si>
  <si>
    <t>コピーサービス</t>
    <phoneticPr fontId="5"/>
  </si>
  <si>
    <t>障害者サービス</t>
    <rPh sb="0" eb="3">
      <t>ショウガイシャ</t>
    </rPh>
    <phoneticPr fontId="9"/>
  </si>
  <si>
    <t>受付件数</t>
    <rPh sb="0" eb="4">
      <t>ウケツケケンスウ</t>
    </rPh>
    <phoneticPr fontId="5"/>
  </si>
  <si>
    <t>情報</t>
    <phoneticPr fontId="9"/>
  </si>
  <si>
    <t>データベース</t>
    <phoneticPr fontId="9"/>
  </si>
  <si>
    <t>新聞</t>
    <rPh sb="0" eb="2">
      <t>シンブン</t>
    </rPh>
    <phoneticPr fontId="9"/>
  </si>
  <si>
    <t>-Law</t>
    <phoneticPr fontId="9"/>
  </si>
  <si>
    <t>ナレッジ</t>
    <phoneticPr fontId="9"/>
  </si>
  <si>
    <t>その他</t>
    <rPh sb="2" eb="3">
      <t>タ</t>
    </rPh>
    <phoneticPr fontId="9"/>
  </si>
  <si>
    <t>無線LAN</t>
    <phoneticPr fontId="5"/>
  </si>
  <si>
    <t>サービス
開始時期</t>
    <rPh sb="5" eb="7">
      <t>カイシ</t>
    </rPh>
    <rPh sb="7" eb="9">
      <t>ジキ</t>
    </rPh>
    <phoneticPr fontId="5"/>
  </si>
  <si>
    <t>契約サービス</t>
    <rPh sb="0" eb="2">
      <t>ケイヤク</t>
    </rPh>
    <phoneticPr fontId="5"/>
  </si>
  <si>
    <t>貸出実績</t>
    <phoneticPr fontId="5"/>
  </si>
  <si>
    <t>コイン式</t>
    <phoneticPr fontId="5"/>
  </si>
  <si>
    <t>カラー</t>
    <phoneticPr fontId="5"/>
  </si>
  <si>
    <t>コピ-用紙のサイズ</t>
  </si>
  <si>
    <t>料金</t>
    <phoneticPr fontId="5"/>
  </si>
  <si>
    <t xml:space="preserve">利用枚数
</t>
    <phoneticPr fontId="5"/>
  </si>
  <si>
    <t>対面</t>
    <rPh sb="0" eb="2">
      <t>タイメン</t>
    </rPh>
    <phoneticPr fontId="5"/>
  </si>
  <si>
    <t>郵送</t>
    <rPh sb="0" eb="2">
      <t>ユウソウ</t>
    </rPh>
    <phoneticPr fontId="5"/>
  </si>
  <si>
    <t>録音</t>
    <rPh sb="0" eb="2">
      <t>ロクオン</t>
    </rPh>
    <phoneticPr fontId="5"/>
  </si>
  <si>
    <t>検索</t>
    <phoneticPr fontId="9"/>
  </si>
  <si>
    <t>plus</t>
    <phoneticPr fontId="9"/>
  </si>
  <si>
    <t>クロス</t>
    <phoneticPr fontId="9"/>
  </si>
  <si>
    <t>.com</t>
  </si>
  <si>
    <t>Lib</t>
    <phoneticPr fontId="5"/>
  </si>
  <si>
    <t>(Wi-Fi)</t>
    <phoneticPr fontId="5"/>
  </si>
  <si>
    <t>導入の</t>
    <phoneticPr fontId="5"/>
  </si>
  <si>
    <t>コピー</t>
    <phoneticPr fontId="5"/>
  </si>
  <si>
    <t>A4</t>
    <phoneticPr fontId="5"/>
  </si>
  <si>
    <t>A3</t>
    <phoneticPr fontId="5"/>
  </si>
  <si>
    <t>B5</t>
    <phoneticPr fontId="5"/>
  </si>
  <si>
    <t>B4</t>
    <phoneticPr fontId="5"/>
  </si>
  <si>
    <t>(白黒)</t>
    <phoneticPr fontId="5"/>
  </si>
  <si>
    <t>(カラー)</t>
    <phoneticPr fontId="5"/>
  </si>
  <si>
    <t>朗読</t>
  </si>
  <si>
    <t>貸出</t>
  </si>
  <si>
    <t>図書</t>
  </si>
  <si>
    <t>日経テレコン</t>
    <rPh sb="0" eb="2">
      <t>ニッケイ</t>
    </rPh>
    <phoneticPr fontId="9"/>
  </si>
  <si>
    <t>[台]</t>
    <rPh sb="1" eb="2">
      <t>ダイ</t>
    </rPh>
    <phoneticPr fontId="5"/>
  </si>
  <si>
    <t>[円/枚]</t>
    <rPh sb="1" eb="2">
      <t>エン</t>
    </rPh>
    <rPh sb="3" eb="4">
      <t>マイ</t>
    </rPh>
    <phoneticPr fontId="5"/>
  </si>
  <si>
    <t>[枚]</t>
    <rPh sb="1" eb="2">
      <t>マイ</t>
    </rPh>
    <phoneticPr fontId="5"/>
  </si>
  <si>
    <t>LibrariE</t>
  </si>
  <si>
    <t>50（A3は80）</t>
  </si>
  <si>
    <t>ナクソスミュージックライブラリー</t>
  </si>
  <si>
    <t>TRC-DL</t>
  </si>
  <si>
    <t>LibrariE&amp;TRC-DL</t>
  </si>
  <si>
    <t>10（A3は20）</t>
  </si>
  <si>
    <t>メディアドゥ</t>
  </si>
  <si>
    <t>※第一法規法情報総合データベース</t>
    <phoneticPr fontId="9"/>
  </si>
  <si>
    <t>県内大学図書館等</t>
    <rPh sb="0" eb="2">
      <t>ケンナイ</t>
    </rPh>
    <rPh sb="2" eb="4">
      <t>ダイガク</t>
    </rPh>
    <rPh sb="4" eb="7">
      <t>トショカン</t>
    </rPh>
    <rPh sb="7" eb="8">
      <t>トウ</t>
    </rPh>
    <phoneticPr fontId="5"/>
  </si>
  <si>
    <t>国立国会図書館及び県外の図書館等</t>
    <rPh sb="0" eb="2">
      <t>コクリツ</t>
    </rPh>
    <rPh sb="2" eb="4">
      <t>コッカイ</t>
    </rPh>
    <rPh sb="4" eb="7">
      <t>トショカン</t>
    </rPh>
    <rPh sb="7" eb="8">
      <t>オヨ</t>
    </rPh>
    <rPh sb="9" eb="11">
      <t>ケンガイ</t>
    </rPh>
    <rPh sb="12" eb="15">
      <t>トショカン</t>
    </rPh>
    <rPh sb="15" eb="16">
      <t>トウ</t>
    </rPh>
    <phoneticPr fontId="5"/>
  </si>
  <si>
    <t>大学図書館等</t>
    <rPh sb="0" eb="2">
      <t>ダイガク</t>
    </rPh>
    <rPh sb="2" eb="5">
      <t>トショカン</t>
    </rPh>
    <rPh sb="5" eb="6">
      <t>トウ</t>
    </rPh>
    <phoneticPr fontId="5"/>
  </si>
  <si>
    <t>借受</t>
    <rPh sb="0" eb="2">
      <t>カリウケ</t>
    </rPh>
    <phoneticPr fontId="5"/>
  </si>
  <si>
    <t xml:space="preserve">県外図書館等
</t>
    <rPh sb="0" eb="2">
      <t>ケンガイ</t>
    </rPh>
    <rPh sb="2" eb="5">
      <t>トショカン</t>
    </rPh>
    <rPh sb="5" eb="6">
      <t>トウ</t>
    </rPh>
    <phoneticPr fontId="5"/>
  </si>
  <si>
    <t>図書数</t>
    <phoneticPr fontId="9"/>
  </si>
  <si>
    <t>からの</t>
    <phoneticPr fontId="5"/>
  </si>
  <si>
    <t>への</t>
    <phoneticPr fontId="5"/>
  </si>
  <si>
    <t>文献複写依頼</t>
    <phoneticPr fontId="5"/>
  </si>
  <si>
    <t>文献複写申込</t>
    <phoneticPr fontId="5"/>
  </si>
  <si>
    <t>任</t>
    <rPh sb="0" eb="1">
      <t>ニン</t>
    </rPh>
    <phoneticPr fontId="5"/>
  </si>
  <si>
    <t>館長名</t>
    <phoneticPr fontId="5"/>
  </si>
  <si>
    <t>専</t>
    <rPh sb="0" eb="1">
      <t>セン</t>
    </rPh>
    <phoneticPr fontId="5"/>
  </si>
  <si>
    <t>常</t>
    <phoneticPr fontId="5"/>
  </si>
  <si>
    <t>勤</t>
    <rPh sb="0" eb="1">
      <t>ツトム</t>
    </rPh>
    <phoneticPr fontId="4"/>
  </si>
  <si>
    <t>・</t>
    <phoneticPr fontId="5"/>
  </si>
  <si>
    <t>図書費</t>
    <phoneticPr fontId="5"/>
  </si>
  <si>
    <t>雑誌</t>
    <rPh sb="0" eb="2">
      <t>ザッシ</t>
    </rPh>
    <phoneticPr fontId="4"/>
  </si>
  <si>
    <t>新聞費</t>
    <rPh sb="0" eb="2">
      <t>シンブン</t>
    </rPh>
    <rPh sb="2" eb="3">
      <t>ヒ</t>
    </rPh>
    <phoneticPr fontId="4"/>
  </si>
  <si>
    <t>視聴覚</t>
    <phoneticPr fontId="5"/>
  </si>
  <si>
    <t>資料費</t>
    <rPh sb="0" eb="3">
      <t>シリョウヒ</t>
    </rPh>
    <phoneticPr fontId="4"/>
  </si>
  <si>
    <t>人口</t>
    <rPh sb="0" eb="2">
      <t>ジンコウ</t>
    </rPh>
    <phoneticPr fontId="4"/>
  </si>
  <si>
    <t>対象</t>
    <rPh sb="0" eb="2">
      <t>タイショウ</t>
    </rPh>
    <phoneticPr fontId="5"/>
  </si>
  <si>
    <t>奉仕</t>
    <rPh sb="0" eb="2">
      <t>ホウシ</t>
    </rPh>
    <phoneticPr fontId="5"/>
  </si>
  <si>
    <t>CD</t>
    <phoneticPr fontId="5"/>
  </si>
  <si>
    <t>利用者数</t>
    <phoneticPr fontId="4"/>
  </si>
  <si>
    <t>貸出数</t>
    <rPh sb="2" eb="3">
      <t>スウ</t>
    </rPh>
    <phoneticPr fontId="5"/>
  </si>
  <si>
    <t>件数</t>
    <rPh sb="0" eb="2">
      <t>ケンスウ</t>
    </rPh>
    <phoneticPr fontId="4"/>
  </si>
  <si>
    <t>点数</t>
    <rPh sb="0" eb="2">
      <t>テンスウ</t>
    </rPh>
    <phoneticPr fontId="4"/>
  </si>
  <si>
    <t>りんご</t>
    <phoneticPr fontId="4"/>
  </si>
  <si>
    <t>の棚</t>
    <rPh sb="1" eb="2">
      <t>タナ</t>
    </rPh>
    <phoneticPr fontId="4"/>
  </si>
  <si>
    <t>インターネット</t>
    <phoneticPr fontId="9"/>
  </si>
  <si>
    <t>端末</t>
    <rPh sb="0" eb="2">
      <t>タンマツ</t>
    </rPh>
    <phoneticPr fontId="5"/>
  </si>
  <si>
    <t>有無</t>
    <rPh sb="0" eb="2">
      <t>ウム</t>
    </rPh>
    <phoneticPr fontId="4"/>
  </si>
  <si>
    <t>小山市立中央図書館桑分館</t>
    <rPh sb="9" eb="10">
      <t>クワ</t>
    </rPh>
    <phoneticPr fontId="4"/>
  </si>
  <si>
    <t>小山市立中央図書館大谷分館</t>
    <rPh sb="9" eb="11">
      <t>オオタニ</t>
    </rPh>
    <phoneticPr fontId="4"/>
  </si>
  <si>
    <t>栃木市図書館都賀館</t>
    <rPh sb="6" eb="8">
      <t>ツガ</t>
    </rPh>
    <rPh sb="8" eb="9">
      <t>カン</t>
    </rPh>
    <phoneticPr fontId="4"/>
  </si>
  <si>
    <t>サービス</t>
  </si>
  <si>
    <t>サーチ</t>
  </si>
  <si>
    <t>※</t>
  </si>
  <si>
    <t>-</t>
    <phoneticPr fontId="4"/>
  </si>
  <si>
    <t>＜検算＞</t>
    <rPh sb="1" eb="3">
      <t>ケンザン</t>
    </rPh>
    <phoneticPr fontId="4"/>
  </si>
  <si>
    <t>ここが「0」ならOK⇒</t>
    <phoneticPr fontId="4"/>
  </si>
  <si>
    <t>【益子町を除く計】</t>
    <rPh sb="1" eb="4">
      <t>マシコマチ</t>
    </rPh>
    <rPh sb="5" eb="6">
      <t>ノゾ</t>
    </rPh>
    <rPh sb="7" eb="8">
      <t>ケイ</t>
    </rPh>
    <phoneticPr fontId="4"/>
  </si>
  <si>
    <t>&lt;C&gt;</t>
    <phoneticPr fontId="4"/>
  </si>
  <si>
    <t>&lt;A+B+C&gt;</t>
    <phoneticPr fontId="4"/>
  </si>
  <si>
    <t>全登録件数（累計）</t>
    <rPh sb="3" eb="4">
      <t>ケン</t>
    </rPh>
    <phoneticPr fontId="6"/>
  </si>
  <si>
    <t>&lt;A&gt;</t>
    <phoneticPr fontId="4"/>
  </si>
  <si>
    <t>&lt;D&gt;</t>
    <phoneticPr fontId="4"/>
  </si>
  <si>
    <t>&lt;E&gt;</t>
    <phoneticPr fontId="4"/>
  </si>
  <si>
    <t>&lt;F&gt;</t>
    <phoneticPr fontId="4"/>
  </si>
  <si>
    <t>&lt;G&gt;</t>
    <phoneticPr fontId="4"/>
  </si>
  <si>
    <t>&lt;H&gt;</t>
    <phoneticPr fontId="4"/>
  </si>
  <si>
    <t>&lt;A+E&gt;</t>
    <phoneticPr fontId="5"/>
  </si>
  <si>
    <t>&lt;B+F&gt;</t>
    <phoneticPr fontId="5"/>
  </si>
  <si>
    <t>&lt;C+G&gt;</t>
    <phoneticPr fontId="5"/>
  </si>
  <si>
    <t>&lt;D+H&gt;</t>
    <phoneticPr fontId="5"/>
  </si>
  <si>
    <t>DVD</t>
    <phoneticPr fontId="4"/>
  </si>
  <si>
    <t>(令和６年度)</t>
    <rPh sb="1" eb="3">
      <t>レイワ</t>
    </rPh>
    <rPh sb="4" eb="6">
      <t>ネンド</t>
    </rPh>
    <phoneticPr fontId="9"/>
  </si>
  <si>
    <t>（令和６年度）</t>
    <rPh sb="1" eb="3">
      <t>レイワ</t>
    </rPh>
    <rPh sb="4" eb="6">
      <t>ネンド</t>
    </rPh>
    <phoneticPr fontId="5"/>
  </si>
  <si>
    <t>(令和６年度)</t>
    <rPh sb="1" eb="3">
      <t>レイワ</t>
    </rPh>
    <rPh sb="4" eb="6">
      <t>ネンド</t>
    </rPh>
    <phoneticPr fontId="5"/>
  </si>
  <si>
    <t>除籍冊数</t>
    <rPh sb="0" eb="2">
      <t>ジョセキ</t>
    </rPh>
    <rPh sb="2" eb="4">
      <t>サッスウ</t>
    </rPh>
    <phoneticPr fontId="5"/>
  </si>
  <si>
    <t>※</t>
    <phoneticPr fontId="5"/>
  </si>
  <si>
    <t>※「栃木県毎月人口推計」令和7年4月1日</t>
    <rPh sb="2" eb="5">
      <t>トチギケン</t>
    </rPh>
    <rPh sb="5" eb="11">
      <t>マイツキジンコウスイケイ</t>
    </rPh>
    <rPh sb="12" eb="14">
      <t>レイワ</t>
    </rPh>
    <rPh sb="15" eb="16">
      <t>ネン</t>
    </rPh>
    <rPh sb="17" eb="18">
      <t>ガツ</t>
    </rPh>
    <rPh sb="19" eb="20">
      <t>ニチ</t>
    </rPh>
    <phoneticPr fontId="9"/>
  </si>
  <si>
    <t>・</t>
  </si>
  <si>
    <t>新聞</t>
  </si>
  <si>
    <t>雑誌</t>
  </si>
  <si>
    <t>(R6年度受入)</t>
    <rPh sb="3" eb="5">
      <t>ネンド</t>
    </rPh>
    <rPh sb="5" eb="7">
      <t>ウケイレ</t>
    </rPh>
    <phoneticPr fontId="5"/>
  </si>
  <si>
    <t>非</t>
    <rPh sb="0" eb="1">
      <t>ヒ</t>
    </rPh>
    <phoneticPr fontId="4"/>
  </si>
  <si>
    <t>表</t>
    <rPh sb="0" eb="1">
      <t>オモテ</t>
    </rPh>
    <phoneticPr fontId="4"/>
  </si>
  <si>
    <t>示</t>
    <rPh sb="0" eb="1">
      <t>ジ</t>
    </rPh>
    <phoneticPr fontId="4"/>
  </si>
  <si>
    <t>新規登録件数</t>
    <rPh sb="4" eb="5">
      <t>ケン</t>
    </rPh>
    <phoneticPr fontId="6"/>
  </si>
  <si>
    <t>（令和６年度）</t>
    <phoneticPr fontId="4"/>
  </si>
  <si>
    <t>貸出数（他館への協力貸出しを除く）</t>
    <phoneticPr fontId="5"/>
  </si>
  <si>
    <t>視聴覚資料貸出数</t>
    <rPh sb="0" eb="3">
      <t>シチョウカク</t>
    </rPh>
    <rPh sb="3" eb="5">
      <t>シリョウ</t>
    </rPh>
    <rPh sb="5" eb="7">
      <t>カシダシ</t>
    </rPh>
    <rPh sb="7" eb="8">
      <t>スウ</t>
    </rPh>
    <phoneticPr fontId="5"/>
  </si>
  <si>
    <t>郵送・宅配での貸出</t>
    <rPh sb="0" eb="2">
      <t>ユウソウ</t>
    </rPh>
    <phoneticPr fontId="5"/>
  </si>
  <si>
    <t>電子書籍　　　　　　　</t>
    <rPh sb="0" eb="2">
      <t>デンシ</t>
    </rPh>
    <rPh sb="2" eb="4">
      <t>ショセキ</t>
    </rPh>
    <phoneticPr fontId="5"/>
  </si>
  <si>
    <t>利用登録者数</t>
    <rPh sb="0" eb="2">
      <t>リヨウ</t>
    </rPh>
    <phoneticPr fontId="5"/>
  </si>
  <si>
    <t>(令和６年度)</t>
    <phoneticPr fontId="5"/>
  </si>
  <si>
    <t>※「-」は「非公表」又は「集計値なし」（次ページ以降同じ）</t>
    <rPh sb="10" eb="11">
      <t>マタ</t>
    </rPh>
    <rPh sb="15" eb="16">
      <t>アタイ</t>
    </rPh>
    <phoneticPr fontId="9"/>
  </si>
  <si>
    <t>(令和６年度末現在)</t>
    <rPh sb="1" eb="3">
      <t>レイワ</t>
    </rPh>
    <rPh sb="4" eb="6">
      <t>ネンド</t>
    </rPh>
    <rPh sb="6" eb="7">
      <t>マツ</t>
    </rPh>
    <rPh sb="7" eb="9">
      <t>ゲンザイ</t>
    </rPh>
    <phoneticPr fontId="5"/>
  </si>
  <si>
    <t>「-」の数（0より大きい場合、合計に「-」を入力）</t>
    <rPh sb="4" eb="5">
      <t>カズ</t>
    </rPh>
    <rPh sb="9" eb="10">
      <t>オオ</t>
    </rPh>
    <rPh sb="12" eb="14">
      <t>バアイ</t>
    </rPh>
    <rPh sb="15" eb="17">
      <t>ゴウケイ</t>
    </rPh>
    <rPh sb="22" eb="24">
      <t>ニュウリョク</t>
    </rPh>
    <phoneticPr fontId="4"/>
  </si>
  <si>
    <t>後で
削除</t>
    <rPh sb="0" eb="1">
      <t>アト</t>
    </rPh>
    <rPh sb="3" eb="5">
      <t>サクジョ</t>
    </rPh>
    <phoneticPr fontId="4"/>
  </si>
  <si>
    <t>項目番号</t>
    <rPh sb="0" eb="2">
      <t>コウモク</t>
    </rPh>
    <rPh sb="2" eb="4">
      <t>バンゴウ</t>
    </rPh>
    <phoneticPr fontId="4"/>
  </si>
  <si>
    <t>－</t>
  </si>
  <si>
    <t>https://www.lib.pref.tochigi.lg.jp/</t>
  </si>
  <si>
    <t>9:00～19:00、土日祝9:00～17:00</t>
    <rPh sb="11" eb="13">
      <t>ドニチ</t>
    </rPh>
    <rPh sb="13" eb="14">
      <t>シュク</t>
    </rPh>
    <phoneticPr fontId="5"/>
  </si>
  <si>
    <t>影山 麻子</t>
    <rPh sb="0" eb="2">
      <t>カゲヤマ</t>
    </rPh>
    <rPh sb="3" eb="5">
      <t>アサコ</t>
    </rPh>
    <phoneticPr fontId="4"/>
  </si>
  <si>
    <t>かげやま あさこ</t>
  </si>
  <si>
    <t>トーハン</t>
  </si>
  <si>
    <t>ヨミダス</t>
  </si>
  <si>
    <t>宇都宮市明保野町7番57号</t>
    <rPh sb="0" eb="4">
      <t>ウツノミヤシ</t>
    </rPh>
    <rPh sb="4" eb="8">
      <t>アケボノチョウ</t>
    </rPh>
    <rPh sb="9" eb="10">
      <t>バン</t>
    </rPh>
    <rPh sb="12" eb="13">
      <t>ゴウ</t>
    </rPh>
    <phoneticPr fontId="4"/>
  </si>
  <si>
    <t>直営</t>
    <rPh sb="0" eb="2">
      <t>チョクエイ</t>
    </rPh>
    <phoneticPr fontId="4"/>
  </si>
  <si>
    <t>https://www.lib-utsunomiya.jp/</t>
  </si>
  <si>
    <t>令和6年1月</t>
    <rPh sb="0" eb="2">
      <t>レイワ</t>
    </rPh>
    <rPh sb="3" eb="4">
      <t>ネン</t>
    </rPh>
    <rPh sb="5" eb="6">
      <t>ガツ</t>
    </rPh>
    <phoneticPr fontId="4"/>
  </si>
  <si>
    <t>富士通</t>
    <rPh sb="0" eb="3">
      <t>フジツウ</t>
    </rPh>
    <phoneticPr fontId="4"/>
  </si>
  <si>
    <t>ILisfiera V3</t>
  </si>
  <si>
    <t>ヨミダス歴史館（平成以降）</t>
    <rPh sb="4" eb="7">
      <t>レキシカン</t>
    </rPh>
    <rPh sb="8" eb="10">
      <t>ヘイセイ</t>
    </rPh>
    <rPh sb="10" eb="12">
      <t>イコウ</t>
    </rPh>
    <phoneticPr fontId="4"/>
  </si>
  <si>
    <t>令和5年4月</t>
    <rPh sb="0" eb="2">
      <t>レイワ</t>
    </rPh>
    <rPh sb="3" eb="4">
      <t>ネン</t>
    </rPh>
    <rPh sb="5" eb="6">
      <t>ガツ</t>
    </rPh>
    <phoneticPr fontId="4"/>
  </si>
  <si>
    <t>宇都宮市中今泉３丁目5-1</t>
    <rPh sb="0" eb="4">
      <t>ウツノミヤシ</t>
    </rPh>
    <rPh sb="4" eb="7">
      <t>ナカイマイズミ</t>
    </rPh>
    <rPh sb="8" eb="10">
      <t>チョウメ</t>
    </rPh>
    <phoneticPr fontId="4"/>
  </si>
  <si>
    <t>戸村 紀子</t>
    <rPh sb="0" eb="2">
      <t>トムラ</t>
    </rPh>
    <rPh sb="3" eb="5">
      <t>ノリコ</t>
    </rPh>
    <phoneticPr fontId="4"/>
  </si>
  <si>
    <t>とむら のりこ</t>
  </si>
  <si>
    <t>平成4年4月</t>
    <rPh sb="0" eb="2">
      <t>ヘイセイ</t>
    </rPh>
    <rPh sb="3" eb="4">
      <t>ネン</t>
    </rPh>
    <rPh sb="5" eb="6">
      <t>ガツ</t>
    </rPh>
    <phoneticPr fontId="4"/>
  </si>
  <si>
    <t>平成4年9月</t>
    <rPh sb="0" eb="2">
      <t>ヘイセイ</t>
    </rPh>
    <rPh sb="3" eb="4">
      <t>ネン</t>
    </rPh>
    <rPh sb="5" eb="6">
      <t>ガツ</t>
    </rPh>
    <phoneticPr fontId="4"/>
  </si>
  <si>
    <t>宇都宮市中岡本町3397番地</t>
    <rPh sb="0" eb="3">
      <t>ウツノミヤ</t>
    </rPh>
    <rPh sb="3" eb="4">
      <t>シ</t>
    </rPh>
    <rPh sb="4" eb="5">
      <t>ナカ</t>
    </rPh>
    <rPh sb="5" eb="7">
      <t>オカモト</t>
    </rPh>
    <rPh sb="7" eb="8">
      <t>チョウ</t>
    </rPh>
    <rPh sb="12" eb="14">
      <t>バンチ</t>
    </rPh>
    <phoneticPr fontId="4"/>
  </si>
  <si>
    <t>指定管理</t>
    <rPh sb="0" eb="2">
      <t>シテイ</t>
    </rPh>
    <rPh sb="2" eb="4">
      <t>カンリ</t>
    </rPh>
    <phoneticPr fontId="4"/>
  </si>
  <si>
    <t>足利市有楽町832</t>
    <rPh sb="0" eb="3">
      <t>アシカガシ</t>
    </rPh>
    <rPh sb="3" eb="6">
      <t>ユウラクチョウ</t>
    </rPh>
    <phoneticPr fontId="4"/>
  </si>
  <si>
    <t>柏瀬 美奈子</t>
    <rPh sb="0" eb="2">
      <t>カシワセ</t>
    </rPh>
    <rPh sb="3" eb="6">
      <t>ミナコ</t>
    </rPh>
    <phoneticPr fontId="4"/>
  </si>
  <si>
    <t>かしわせ みなこ</t>
  </si>
  <si>
    <t>黒川 拓一</t>
    <rPh sb="0" eb="2">
      <t>クロカワ</t>
    </rPh>
    <rPh sb="3" eb="5">
      <t>タク</t>
    </rPh>
    <phoneticPr fontId="4"/>
  </si>
  <si>
    <t>くろかわ ひろかず</t>
  </si>
  <si>
    <t>令和7年度中</t>
    <rPh sb="0" eb="2">
      <t>レイワ</t>
    </rPh>
    <rPh sb="3" eb="6">
      <t>ネンドチュウ</t>
    </rPh>
    <phoneticPr fontId="4"/>
  </si>
  <si>
    <t>須見 誠</t>
  </si>
  <si>
    <t>すみ まこと</t>
  </si>
  <si>
    <t>栃木市藤岡町藤岡816-4</t>
    <rPh sb="3" eb="6">
      <t>フジオカマチ</t>
    </rPh>
    <rPh sb="6" eb="8">
      <t>フジオカ</t>
    </rPh>
    <phoneticPr fontId="4"/>
  </si>
  <si>
    <t>昭和56年7月</t>
    <rPh sb="0" eb="2">
      <t>ショウワ</t>
    </rPh>
    <rPh sb="4" eb="5">
      <t>ネン</t>
    </rPh>
    <rPh sb="6" eb="7">
      <t>ツキ</t>
    </rPh>
    <phoneticPr fontId="4"/>
  </si>
  <si>
    <t>須見 誠</t>
    <rPh sb="0" eb="2">
      <t>スミ</t>
    </rPh>
    <rPh sb="3" eb="4">
      <t>マコト</t>
    </rPh>
    <phoneticPr fontId="4"/>
  </si>
  <si>
    <t>栃木市都賀町原宿573</t>
    <rPh sb="0" eb="3">
      <t>トチギシ</t>
    </rPh>
    <rPh sb="3" eb="6">
      <t>ツガマチ</t>
    </rPh>
    <rPh sb="6" eb="8">
      <t>ハラジュク</t>
    </rPh>
    <phoneticPr fontId="4"/>
  </si>
  <si>
    <t>黒川 拓一</t>
  </si>
  <si>
    <t>栃木市西方町本城1</t>
    <rPh sb="3" eb="6">
      <t>ニシカタマチ</t>
    </rPh>
    <rPh sb="6" eb="8">
      <t>ホンジョウ</t>
    </rPh>
    <phoneticPr fontId="4"/>
  </si>
  <si>
    <t>栃木市岩舟町静2292-1</t>
    <rPh sb="0" eb="3">
      <t>トチギシ</t>
    </rPh>
    <rPh sb="3" eb="5">
      <t>イワフネ</t>
    </rPh>
    <rPh sb="5" eb="6">
      <t>マチ</t>
    </rPh>
    <rPh sb="6" eb="7">
      <t>シズ</t>
    </rPh>
    <phoneticPr fontId="4"/>
  </si>
  <si>
    <t>佐野市大蔵町2977</t>
    <rPh sb="0" eb="6">
      <t>サノシオオクラチョウ</t>
    </rPh>
    <phoneticPr fontId="4"/>
  </si>
  <si>
    <t>日向 靖幸</t>
    <rPh sb="0" eb="2">
      <t>ヒナタ</t>
    </rPh>
    <rPh sb="3" eb="5">
      <t>ヤスユキ</t>
    </rPh>
    <phoneticPr fontId="4"/>
  </si>
  <si>
    <t>ひなた やすゆき</t>
  </si>
  <si>
    <t>tanuma@library.sano.tochigi.jp</t>
  </si>
  <si>
    <t>岡村 伊知子</t>
    <rPh sb="0" eb="2">
      <t>オカムラ</t>
    </rPh>
    <rPh sb="3" eb="6">
      <t>イチコ</t>
    </rPh>
    <phoneticPr fontId="4"/>
  </si>
  <si>
    <t>おかむら いちこ</t>
  </si>
  <si>
    <t>佐野市葛生東1丁目11-8</t>
    <rPh sb="0" eb="3">
      <t>サノシ</t>
    </rPh>
    <rPh sb="3" eb="5">
      <t>クズウ</t>
    </rPh>
    <rPh sb="5" eb="6">
      <t>ヒガシ</t>
    </rPh>
    <rPh sb="7" eb="9">
      <t>チョウメ</t>
    </rPh>
    <phoneticPr fontId="4"/>
  </si>
  <si>
    <t>kuzuu@library.sano.tochigi.jp</t>
  </si>
  <si>
    <t>慶野 かをり</t>
    <rPh sb="0" eb="2">
      <t>ケイノ</t>
    </rPh>
    <phoneticPr fontId="4"/>
  </si>
  <si>
    <t>けいの かをり</t>
  </si>
  <si>
    <t>昭和45年4月</t>
  </si>
  <si>
    <t>平成元年10月</t>
  </si>
  <si>
    <t>市川 佳代子</t>
    <rPh sb="0" eb="2">
      <t>イチカワ</t>
    </rPh>
    <rPh sb="3" eb="6">
      <t>カヨコ</t>
    </rPh>
    <phoneticPr fontId="0"/>
  </si>
  <si>
    <t>いちかわ かよこ</t>
  </si>
  <si>
    <t>令和6年11月</t>
  </si>
  <si>
    <t>LiCS-Re3</t>
  </si>
  <si>
    <t>下野新聞アーカイブシステム</t>
  </si>
  <si>
    <t>鹿沼市栄町3丁目40-17</t>
    <rPh sb="0" eb="3">
      <t>カヌマシ</t>
    </rPh>
    <rPh sb="3" eb="5">
      <t>サカエチョウ</t>
    </rPh>
    <rPh sb="6" eb="8">
      <t>チョウメ</t>
    </rPh>
    <phoneticPr fontId="0"/>
  </si>
  <si>
    <t>平成16年3月</t>
    <rPh sb="0" eb="2">
      <t>ヘイセイ</t>
    </rPh>
    <rPh sb="4" eb="5">
      <t>ネン</t>
    </rPh>
    <rPh sb="6" eb="7">
      <t>ガツ</t>
    </rPh>
    <phoneticPr fontId="0"/>
  </si>
  <si>
    <t>平成16年7月</t>
    <rPh sb="0" eb="2">
      <t>ヘイセイ</t>
    </rPh>
    <rPh sb="4" eb="5">
      <t>ネン</t>
    </rPh>
    <rPh sb="6" eb="7">
      <t>ガツ</t>
    </rPh>
    <phoneticPr fontId="0"/>
  </si>
  <si>
    <t>honnosu@kme.bigiobe.ne.jp</t>
  </si>
  <si>
    <t>大出 輝雄</t>
    <rPh sb="0" eb="2">
      <t>オオイデ</t>
    </rPh>
    <rPh sb="3" eb="5">
      <t>テルオ</t>
    </rPh>
    <phoneticPr fontId="0"/>
  </si>
  <si>
    <t>おおいで てるお</t>
  </si>
  <si>
    <t>鹿沼市口粟野661</t>
    <rPh sb="0" eb="3">
      <t>カヌマシ</t>
    </rPh>
    <rPh sb="3" eb="6">
      <t>クチア</t>
    </rPh>
    <phoneticPr fontId="0"/>
  </si>
  <si>
    <t>下野新聞アーカイブシステム</t>
    <rPh sb="0" eb="2">
      <t>シモツケ</t>
    </rPh>
    <rPh sb="2" eb="4">
      <t>シンブン</t>
    </rPh>
    <phoneticPr fontId="0"/>
  </si>
  <si>
    <t>昭和57年3月</t>
    <rPh sb="0" eb="2">
      <t>ショウワ</t>
    </rPh>
    <rPh sb="4" eb="5">
      <t>ネン</t>
    </rPh>
    <rPh sb="6" eb="7">
      <t>ガツ</t>
    </rPh>
    <phoneticPr fontId="4"/>
  </si>
  <si>
    <t>昭和56年11月</t>
    <rPh sb="0" eb="2">
      <t>ショウワ</t>
    </rPh>
    <rPh sb="4" eb="5">
      <t>ネン</t>
    </rPh>
    <rPh sb="7" eb="8">
      <t>ガツ</t>
    </rPh>
    <phoneticPr fontId="4"/>
  </si>
  <si>
    <t>渡辺 智明</t>
    <rPh sb="0" eb="2">
      <t>ワタナベ</t>
    </rPh>
    <rPh sb="3" eb="5">
      <t>トモアキ</t>
    </rPh>
    <phoneticPr fontId="4"/>
  </si>
  <si>
    <t>わたなべ ともあき</t>
  </si>
  <si>
    <t>LibrariE＆TRC‐DL</t>
  </si>
  <si>
    <t>日光市御幸町4-1 日光市日光庁舎内</t>
    <rPh sb="0" eb="3">
      <t>ニッコウシ</t>
    </rPh>
    <rPh sb="3" eb="6">
      <t>ゴコウマチ</t>
    </rPh>
    <rPh sb="10" eb="13">
      <t>ニッコウシ</t>
    </rPh>
    <rPh sb="13" eb="15">
      <t>ニッコウ</t>
    </rPh>
    <rPh sb="15" eb="17">
      <t>チョウシャ</t>
    </rPh>
    <rPh sb="17" eb="18">
      <t>ナイ</t>
    </rPh>
    <phoneticPr fontId="4"/>
  </si>
  <si>
    <t>昭和52年3月</t>
    <rPh sb="0" eb="2">
      <t>ショウワ</t>
    </rPh>
    <rPh sb="4" eb="5">
      <t>ネン</t>
    </rPh>
    <rPh sb="6" eb="7">
      <t>ガツ</t>
    </rPh>
    <phoneticPr fontId="4"/>
  </si>
  <si>
    <t>平成30年3月</t>
    <rPh sb="0" eb="2">
      <t>ヘイセイ</t>
    </rPh>
    <rPh sb="4" eb="5">
      <t>ネン</t>
    </rPh>
    <rPh sb="6" eb="7">
      <t>ガツ</t>
    </rPh>
    <phoneticPr fontId="4"/>
  </si>
  <si>
    <t>田中 清美</t>
    <rPh sb="0" eb="2">
      <t>タナカ</t>
    </rPh>
    <rPh sb="3" eb="5">
      <t>キヨミ</t>
    </rPh>
    <phoneticPr fontId="4"/>
  </si>
  <si>
    <t>たなか きよみ</t>
  </si>
  <si>
    <t>日光市鬼怒川温泉大原1404-1</t>
    <rPh sb="0" eb="3">
      <t>ニッコウシ</t>
    </rPh>
    <rPh sb="3" eb="6">
      <t>キヌガワ</t>
    </rPh>
    <rPh sb="6" eb="8">
      <t>オンセン</t>
    </rPh>
    <rPh sb="8" eb="10">
      <t>オオハラ</t>
    </rPh>
    <phoneticPr fontId="4"/>
  </si>
  <si>
    <t>昭和58年4月</t>
    <rPh sb="0" eb="2">
      <t>ショウワ</t>
    </rPh>
    <rPh sb="4" eb="5">
      <t>ネン</t>
    </rPh>
    <rPh sb="6" eb="7">
      <t>ガツ</t>
    </rPh>
    <phoneticPr fontId="4"/>
  </si>
  <si>
    <t>昭和58年3月</t>
    <rPh sb="0" eb="2">
      <t>ショウワ</t>
    </rPh>
    <rPh sb="4" eb="5">
      <t>ネン</t>
    </rPh>
    <rPh sb="6" eb="7">
      <t>ガツ</t>
    </rPh>
    <phoneticPr fontId="4"/>
  </si>
  <si>
    <t>小山市城東1丁目19-40</t>
    <rPh sb="0" eb="3">
      <t>オヤマシ</t>
    </rPh>
    <rPh sb="3" eb="5">
      <t>ジョウトウ</t>
    </rPh>
    <rPh sb="6" eb="8">
      <t>チョウメ</t>
    </rPh>
    <phoneticPr fontId="4"/>
  </si>
  <si>
    <t>昭和53年4月</t>
    <rPh sb="0" eb="2">
      <t>ショウワ</t>
    </rPh>
    <rPh sb="4" eb="5">
      <t>ネン</t>
    </rPh>
    <rPh sb="6" eb="7">
      <t>ガツ</t>
    </rPh>
    <phoneticPr fontId="4"/>
  </si>
  <si>
    <t>平成5年4月</t>
    <rPh sb="0" eb="2">
      <t>ヘイセイ</t>
    </rPh>
    <rPh sb="3" eb="4">
      <t>ネン</t>
    </rPh>
    <rPh sb="5" eb="6">
      <t>ガツ</t>
    </rPh>
    <phoneticPr fontId="4"/>
  </si>
  <si>
    <t>江藤 和枝</t>
    <rPh sb="0" eb="2">
      <t>エトウ</t>
    </rPh>
    <rPh sb="3" eb="5">
      <t>カズエ</t>
    </rPh>
    <phoneticPr fontId="4"/>
  </si>
  <si>
    <t>えとう かずえ</t>
  </si>
  <si>
    <t>令和6年9月</t>
    <rPh sb="0" eb="2">
      <t>レイワ</t>
    </rPh>
    <rPh sb="3" eb="4">
      <t>ネン</t>
    </rPh>
    <rPh sb="5" eb="6">
      <t>ガツ</t>
    </rPh>
    <phoneticPr fontId="4"/>
  </si>
  <si>
    <t>小山市中央町1丁目1-1</t>
    <rPh sb="0" eb="2">
      <t>オヤマ</t>
    </rPh>
    <rPh sb="2" eb="3">
      <t>シ</t>
    </rPh>
    <rPh sb="3" eb="5">
      <t>チュウオウ</t>
    </rPh>
    <rPh sb="5" eb="6">
      <t>チョウ</t>
    </rPh>
    <rPh sb="7" eb="9">
      <t>チョウメ</t>
    </rPh>
    <phoneticPr fontId="4"/>
  </si>
  <si>
    <t>小山市間々田1960-1</t>
    <rPh sb="0" eb="2">
      <t>オヤマ</t>
    </rPh>
    <rPh sb="2" eb="3">
      <t>シ</t>
    </rPh>
    <rPh sb="3" eb="6">
      <t>ママダ</t>
    </rPh>
    <phoneticPr fontId="4"/>
  </si>
  <si>
    <t>平成21年4月</t>
    <rPh sb="0" eb="2">
      <t>ヘイセイ</t>
    </rPh>
    <rPh sb="4" eb="5">
      <t>ネン</t>
    </rPh>
    <rPh sb="6" eb="7">
      <t>ガツ</t>
    </rPh>
    <phoneticPr fontId="4"/>
  </si>
  <si>
    <t>小山市羽川858-1</t>
    <rPh sb="0" eb="2">
      <t>オヤマ</t>
    </rPh>
    <rPh sb="2" eb="3">
      <t>シ</t>
    </rPh>
    <rPh sb="3" eb="4">
      <t>ハネ</t>
    </rPh>
    <rPh sb="4" eb="5">
      <t>カワ</t>
    </rPh>
    <phoneticPr fontId="4"/>
  </si>
  <si>
    <t>平成28年4月</t>
    <rPh sb="0" eb="2">
      <t>ヘイセイ</t>
    </rPh>
    <rPh sb="4" eb="5">
      <t>ネン</t>
    </rPh>
    <rPh sb="6" eb="7">
      <t>ガツ</t>
    </rPh>
    <phoneticPr fontId="4"/>
  </si>
  <si>
    <t>323-0813</t>
  </si>
  <si>
    <t>小山市横倉499-6</t>
    <rPh sb="0" eb="2">
      <t>オヤマ</t>
    </rPh>
    <rPh sb="2" eb="3">
      <t>シ</t>
    </rPh>
    <rPh sb="3" eb="5">
      <t>ヨコクラ</t>
    </rPh>
    <phoneticPr fontId="4"/>
  </si>
  <si>
    <t>0285-28-9215</t>
  </si>
  <si>
    <t>令和6年5月</t>
    <rPh sb="0" eb="2">
      <t>レイワ</t>
    </rPh>
    <rPh sb="3" eb="4">
      <t>ネン</t>
    </rPh>
    <rPh sb="5" eb="6">
      <t>ガツ</t>
    </rPh>
    <phoneticPr fontId="4"/>
  </si>
  <si>
    <t>321-4305</t>
  </si>
  <si>
    <t>真岡市荒町5131番地</t>
    <rPh sb="0" eb="3">
      <t>モオカシ</t>
    </rPh>
    <rPh sb="3" eb="5">
      <t>アラマチ</t>
    </rPh>
    <rPh sb="9" eb="11">
      <t>バンチ</t>
    </rPh>
    <phoneticPr fontId="4"/>
  </si>
  <si>
    <t>https://mokamonaca.jp/</t>
  </si>
  <si>
    <t>library@mokamonaca.jp</t>
  </si>
  <si>
    <t>9:00～20:00、土日祝9:00～18:00</t>
    <rPh sb="11" eb="14">
      <t>ドニチシュク</t>
    </rPh>
    <phoneticPr fontId="4"/>
  </si>
  <si>
    <t>奈良部 初実</t>
    <rPh sb="0" eb="2">
      <t>ナラ</t>
    </rPh>
    <rPh sb="2" eb="3">
      <t>ブ</t>
    </rPh>
    <rPh sb="4" eb="5">
      <t>ハツ</t>
    </rPh>
    <rPh sb="5" eb="6">
      <t>ミ</t>
    </rPh>
    <phoneticPr fontId="4"/>
  </si>
  <si>
    <t>ならぶ はつみ</t>
  </si>
  <si>
    <t>令和7年1月25日</t>
    <rPh sb="0" eb="2">
      <t>レイワ</t>
    </rPh>
    <rPh sb="3" eb="4">
      <t>ネン</t>
    </rPh>
    <rPh sb="5" eb="6">
      <t>ガツ</t>
    </rPh>
    <rPh sb="8" eb="9">
      <t>ニチ</t>
    </rPh>
    <phoneticPr fontId="4"/>
  </si>
  <si>
    <t>WebiLis V4</t>
  </si>
  <si>
    <t>令和3年1月29日</t>
    <rPh sb="0" eb="2">
      <t>レイワ</t>
    </rPh>
    <rPh sb="3" eb="4">
      <t>ネン</t>
    </rPh>
    <rPh sb="5" eb="6">
      <t>ガツ</t>
    </rPh>
    <rPh sb="8" eb="9">
      <t>ニチ</t>
    </rPh>
    <phoneticPr fontId="4"/>
  </si>
  <si>
    <t>LibrariE＆TRC-DL</t>
  </si>
  <si>
    <t>TRCーDigital Library</t>
  </si>
  <si>
    <t>矢板市矢板59-2</t>
    <rPh sb="0" eb="5">
      <t>ヤイタシヤイタ</t>
    </rPh>
    <phoneticPr fontId="4"/>
  </si>
  <si>
    <t>令和6年4月</t>
    <rPh sb="0" eb="2">
      <t>レイワ</t>
    </rPh>
    <rPh sb="3" eb="4">
      <t>ネン</t>
    </rPh>
    <rPh sb="5" eb="6">
      <t>ガツ</t>
    </rPh>
    <phoneticPr fontId="4"/>
  </si>
  <si>
    <t>非公開</t>
    <rPh sb="0" eb="3">
      <t>ヒコウカイ</t>
    </rPh>
    <phoneticPr fontId="4"/>
  </si>
  <si>
    <t>大田原市堀之内656-1</t>
    <rPh sb="0" eb="4">
      <t>オオタワラシ</t>
    </rPh>
    <rPh sb="4" eb="7">
      <t>ホリノウチ</t>
    </rPh>
    <phoneticPr fontId="4"/>
  </si>
  <si>
    <t>平成7年11月</t>
    <rPh sb="0" eb="2">
      <t>ヘイセイ</t>
    </rPh>
    <rPh sb="3" eb="4">
      <t>ネン</t>
    </rPh>
    <rPh sb="6" eb="7">
      <t>ガツ</t>
    </rPh>
    <phoneticPr fontId="4"/>
  </si>
  <si>
    <t>https://www.ohtawara.library.ne.jp/</t>
  </si>
  <si>
    <t>kurobane-ilb@lib-ohtawara.jp</t>
  </si>
  <si>
    <t>9:30～18:30、土日祝9:30～17:30</t>
    <rPh sb="11" eb="12">
      <t>ド</t>
    </rPh>
    <rPh sb="12" eb="13">
      <t>ニチ</t>
    </rPh>
    <rPh sb="13" eb="14">
      <t>シュク</t>
    </rPh>
    <phoneticPr fontId="4"/>
  </si>
  <si>
    <t>森本 健</t>
    <rPh sb="0" eb="2">
      <t>モリモト</t>
    </rPh>
    <rPh sb="3" eb="4">
      <t>ケン</t>
    </rPh>
    <phoneticPr fontId="4"/>
  </si>
  <si>
    <t>もりもと けん</t>
  </si>
  <si>
    <t>https://www.nasushiobara-library.jp</t>
  </si>
  <si>
    <t>10:00～21:00、土日祝10:00～18:00</t>
    <rPh sb="12" eb="15">
      <t>ドニチシュク</t>
    </rPh>
    <phoneticPr fontId="4"/>
  </si>
  <si>
    <t>物井 友和</t>
    <rPh sb="0" eb="2">
      <t>モノイ</t>
    </rPh>
    <rPh sb="3" eb="5">
      <t>トモカズ</t>
    </rPh>
    <phoneticPr fontId="4"/>
  </si>
  <si>
    <t>ものい ともかず</t>
  </si>
  <si>
    <t>iLiswing V4L08</t>
  </si>
  <si>
    <t>LibrareE＆TRCーDL</t>
  </si>
  <si>
    <t>那須塩原市あたご町2-3</t>
    <rPh sb="0" eb="5">
      <t>ナスシオバラシ</t>
    </rPh>
    <rPh sb="8" eb="9">
      <t>マチ</t>
    </rPh>
    <phoneticPr fontId="4"/>
  </si>
  <si>
    <t>9:30～19:00、土日9:30～18:00</t>
    <rPh sb="11" eb="13">
      <t>ドニチ</t>
    </rPh>
    <phoneticPr fontId="4"/>
  </si>
  <si>
    <t>加藤 涼平</t>
    <rPh sb="0" eb="2">
      <t>カトウ</t>
    </rPh>
    <rPh sb="3" eb="5">
      <t>リョウヘイ</t>
    </rPh>
    <phoneticPr fontId="4"/>
  </si>
  <si>
    <t>かとう りょうへい</t>
  </si>
  <si>
    <t>杉内 秀美</t>
    <rPh sb="3" eb="5">
      <t>ヒデミ</t>
    </rPh>
    <phoneticPr fontId="4"/>
  </si>
  <si>
    <t>すぎうち ひでみ</t>
  </si>
  <si>
    <t>さくら市櫻野1321</t>
    <rPh sb="3" eb="4">
      <t>シ</t>
    </rPh>
    <rPh sb="4" eb="6">
      <t>サクラノ</t>
    </rPh>
    <phoneticPr fontId="4"/>
  </si>
  <si>
    <t>https://www.sakura.library.ne.jp/</t>
  </si>
  <si>
    <t>ujiie-lib@vesta.ocn.ne.jp</t>
  </si>
  <si>
    <t>さくら市喜連川4397-1</t>
    <rPh sb="3" eb="4">
      <t>シ</t>
    </rPh>
    <rPh sb="4" eb="7">
      <t>キツレガワ</t>
    </rPh>
    <phoneticPr fontId="4"/>
  </si>
  <si>
    <t>那須烏山市田野倉65-1</t>
    <rPh sb="0" eb="5">
      <t>ナスカラスヤマシ</t>
    </rPh>
    <rPh sb="5" eb="8">
      <t>タノクラ</t>
    </rPh>
    <phoneticPr fontId="4"/>
  </si>
  <si>
    <t>野尻 佳代</t>
    <rPh sb="0" eb="2">
      <t>ノジリ</t>
    </rPh>
    <rPh sb="3" eb="5">
      <t>カヨ</t>
    </rPh>
    <phoneticPr fontId="4"/>
  </si>
  <si>
    <t>のじり かよ</t>
  </si>
  <si>
    <t>令和6年3月</t>
    <rPh sb="0" eb="2">
      <t>レイワ</t>
    </rPh>
    <rPh sb="3" eb="4">
      <t>ネン</t>
    </rPh>
    <rPh sb="5" eb="6">
      <t>ツキ</t>
    </rPh>
    <phoneticPr fontId="4"/>
  </si>
  <si>
    <t>図書14、視聴覚7</t>
    <rPh sb="0" eb="2">
      <t>トショ</t>
    </rPh>
    <rPh sb="5" eb="8">
      <t>シチョウカク</t>
    </rPh>
    <phoneticPr fontId="4"/>
  </si>
  <si>
    <t>令和4年9月</t>
    <rPh sb="0" eb="2">
      <t>レイワ</t>
    </rPh>
    <rPh sb="3" eb="4">
      <t>ネン</t>
    </rPh>
    <rPh sb="5" eb="6">
      <t>ツキ</t>
    </rPh>
    <phoneticPr fontId="4"/>
  </si>
  <si>
    <t>那須烏山市中央1丁目18-39</t>
    <rPh sb="0" eb="5">
      <t>ナスカラスヤマシ</t>
    </rPh>
    <rPh sb="5" eb="7">
      <t>チュウオウ</t>
    </rPh>
    <rPh sb="8" eb="10">
      <t>チョウメ</t>
    </rPh>
    <phoneticPr fontId="4"/>
  </si>
  <si>
    <t>昭和23年11月</t>
    <rPh sb="0" eb="2">
      <t>ショウワ</t>
    </rPh>
    <rPh sb="4" eb="5">
      <t>ネン</t>
    </rPh>
    <rPh sb="7" eb="8">
      <t>ガツ</t>
    </rPh>
    <phoneticPr fontId="4"/>
  </si>
  <si>
    <t>昭和52年5月</t>
    <rPh sb="0" eb="2">
      <t>ショウワ</t>
    </rPh>
    <rPh sb="4" eb="5">
      <t>ネン</t>
    </rPh>
    <rPh sb="6" eb="7">
      <t>ガツ</t>
    </rPh>
    <phoneticPr fontId="4"/>
  </si>
  <si>
    <t>小林 由実</t>
    <rPh sb="0" eb="2">
      <t>コバヤシ</t>
    </rPh>
    <rPh sb="3" eb="5">
      <t>ユミ</t>
    </rPh>
    <phoneticPr fontId="4"/>
  </si>
  <si>
    <t>こばやし ゆみ</t>
  </si>
  <si>
    <t>野口 修一</t>
    <rPh sb="0" eb="2">
      <t>ノグチ</t>
    </rPh>
    <rPh sb="3" eb="5">
      <t>シュウイチ</t>
    </rPh>
    <phoneticPr fontId="4"/>
  </si>
  <si>
    <t>のぐち しゅういち</t>
  </si>
  <si>
    <t>iLiswing V4/WebiLis</t>
  </si>
  <si>
    <t>野口 修一</t>
  </si>
  <si>
    <t>下野市田中681番地1</t>
    <rPh sb="0" eb="3">
      <t>シモツケシ</t>
    </rPh>
    <rPh sb="3" eb="5">
      <t>タナカ</t>
    </rPh>
    <rPh sb="8" eb="10">
      <t>バンチ</t>
    </rPh>
    <phoneticPr fontId="4"/>
  </si>
  <si>
    <t>河内郡上三川町大字上三川5040</t>
    <rPh sb="0" eb="3">
      <t>カワチグン</t>
    </rPh>
    <rPh sb="3" eb="7">
      <t>カミノカワマチ</t>
    </rPh>
    <rPh sb="7" eb="9">
      <t>オオアザ</t>
    </rPh>
    <rPh sb="9" eb="12">
      <t>カミノカワ</t>
    </rPh>
    <phoneticPr fontId="4"/>
  </si>
  <si>
    <t>kmnlib1@beige.ocn.ne.jp</t>
  </si>
  <si>
    <t>大島 かおり</t>
    <rPh sb="0" eb="2">
      <t>オオシマ</t>
    </rPh>
    <phoneticPr fontId="4"/>
  </si>
  <si>
    <t>おおしま かおり</t>
  </si>
  <si>
    <t>芳賀郡茂木町大字茂木1720-1</t>
    <rPh sb="0" eb="3">
      <t>ハガグン</t>
    </rPh>
    <rPh sb="3" eb="6">
      <t>モテギマチ</t>
    </rPh>
    <rPh sb="6" eb="8">
      <t>オオアザ</t>
    </rPh>
    <rPh sb="8" eb="10">
      <t>モテギ</t>
    </rPh>
    <phoneticPr fontId="4"/>
  </si>
  <si>
    <t>https://fuminomori.jp/</t>
  </si>
  <si>
    <t>fuminomori@town.motegi.tochigi.jp</t>
  </si>
  <si>
    <t>9:00～19:00、土日祝9:00～18:00</t>
    <rPh sb="11" eb="14">
      <t>ドニチシュク</t>
    </rPh>
    <phoneticPr fontId="4"/>
  </si>
  <si>
    <t>伊藤 崇</t>
    <rPh sb="0" eb="2">
      <t>イトウ</t>
    </rPh>
    <rPh sb="3" eb="4">
      <t>タカシ</t>
    </rPh>
    <phoneticPr fontId="4"/>
  </si>
  <si>
    <t>いとう たかし</t>
  </si>
  <si>
    <t>ChangeMagic(図書館向け)</t>
    <rPh sb="12" eb="16">
      <t>トショカンム</t>
    </rPh>
    <phoneticPr fontId="4"/>
  </si>
  <si>
    <t>芳賀郡市貝町大字市塙147番地</t>
    <rPh sb="0" eb="3">
      <t>ハガグン</t>
    </rPh>
    <rPh sb="3" eb="6">
      <t>イチカイマチ</t>
    </rPh>
    <rPh sb="6" eb="8">
      <t>オオアザ</t>
    </rPh>
    <rPh sb="8" eb="10">
      <t>イチハナ</t>
    </rPh>
    <rPh sb="13" eb="15">
      <t>バンチ</t>
    </rPh>
    <phoneticPr fontId="4"/>
  </si>
  <si>
    <t>9:30～19:00、7・8月は9:00～19:00</t>
    <rPh sb="14" eb="15">
      <t>ガツ</t>
    </rPh>
    <phoneticPr fontId="4"/>
  </si>
  <si>
    <t>山下 香織</t>
    <rPh sb="3" eb="5">
      <t>カオリ</t>
    </rPh>
    <phoneticPr fontId="4"/>
  </si>
  <si>
    <t>やました かおり</t>
  </si>
  <si>
    <t>iLiswing V4L06</t>
  </si>
  <si>
    <t>9:30～19:00、土日祝9:00～18:00</t>
    <rPh sb="11" eb="13">
      <t>ドニチ</t>
    </rPh>
    <rPh sb="13" eb="14">
      <t>シュク</t>
    </rPh>
    <phoneticPr fontId="4"/>
  </si>
  <si>
    <t>田中 一紀</t>
    <rPh sb="0" eb="2">
      <t>タナカ</t>
    </rPh>
    <rPh sb="3" eb="4">
      <t>イチ</t>
    </rPh>
    <rPh sb="4" eb="5">
      <t>ノリ</t>
    </rPh>
    <phoneticPr fontId="4"/>
  </si>
  <si>
    <t>たなか かずのり</t>
  </si>
  <si>
    <t>https://www.library.mibu.tochigi.jp/</t>
  </si>
  <si>
    <t>mibulib@maple.ocn.co.jp</t>
  </si>
  <si>
    <t>船田 均</t>
    <rPh sb="0" eb="2">
      <t>フナダ</t>
    </rPh>
    <rPh sb="3" eb="4">
      <t>ヒトシ</t>
    </rPh>
    <phoneticPr fontId="4"/>
  </si>
  <si>
    <t>ふなだ ひとし</t>
  </si>
  <si>
    <t>iLiswing V4L07</t>
  </si>
  <si>
    <t>塩谷郡塩谷町大字船生989-1</t>
    <rPh sb="0" eb="3">
      <t>シオヤグン</t>
    </rPh>
    <rPh sb="3" eb="6">
      <t>シオヤマチ</t>
    </rPh>
    <rPh sb="6" eb="8">
      <t>オオアザ</t>
    </rPh>
    <rPh sb="8" eb="10">
      <t>フニュウ</t>
    </rPh>
    <phoneticPr fontId="4"/>
  </si>
  <si>
    <t>平成24年4月</t>
    <rPh sb="0" eb="2">
      <t>ヘイセイ</t>
    </rPh>
    <rPh sb="4" eb="5">
      <t>ネン</t>
    </rPh>
    <rPh sb="6" eb="7">
      <t>ガツ</t>
    </rPh>
    <phoneticPr fontId="4"/>
  </si>
  <si>
    <t>https://www.town.shioya.tochigi.jp</t>
  </si>
  <si>
    <t>syougai@town.shioya.tochigi.jp</t>
  </si>
  <si>
    <t>令和6年2月</t>
    <rPh sb="0" eb="2">
      <t>レイワ</t>
    </rPh>
    <rPh sb="3" eb="4">
      <t>ネン</t>
    </rPh>
    <rPh sb="5" eb="6">
      <t>ガツ</t>
    </rPh>
    <phoneticPr fontId="4"/>
  </si>
  <si>
    <t>令和4年4月</t>
    <rPh sb="0" eb="2">
      <t>レイワ</t>
    </rPh>
    <rPh sb="3" eb="4">
      <t>ネン</t>
    </rPh>
    <rPh sb="5" eb="6">
      <t>ガツ</t>
    </rPh>
    <phoneticPr fontId="4"/>
  </si>
  <si>
    <t>塩谷郡高根沢町大字宝積寺1220-2</t>
    <rPh sb="0" eb="3">
      <t>シオヤグン</t>
    </rPh>
    <rPh sb="3" eb="7">
      <t>タカネザワマチ</t>
    </rPh>
    <rPh sb="7" eb="9">
      <t>オオアザ</t>
    </rPh>
    <rPh sb="9" eb="12">
      <t>ホウシャクジ</t>
    </rPh>
    <phoneticPr fontId="4"/>
  </si>
  <si>
    <t>宮川 昌一</t>
    <rPh sb="0" eb="2">
      <t>ミヤカワ</t>
    </rPh>
    <rPh sb="3" eb="5">
      <t>マサカズ</t>
    </rPh>
    <phoneticPr fontId="4"/>
  </si>
  <si>
    <t>みやかわ まさかず</t>
  </si>
  <si>
    <t>令和3年11月</t>
    <rPh sb="0" eb="2">
      <t>レイワ</t>
    </rPh>
    <rPh sb="3" eb="4">
      <t>ネン</t>
    </rPh>
    <rPh sb="6" eb="7">
      <t>ガツ</t>
    </rPh>
    <phoneticPr fontId="4"/>
  </si>
  <si>
    <t>平成25年4月</t>
    <rPh sb="0" eb="2">
      <t>ヘイセイ</t>
    </rPh>
    <rPh sb="4" eb="5">
      <t>ネン</t>
    </rPh>
    <rPh sb="6" eb="7">
      <t>ガツ</t>
    </rPh>
    <phoneticPr fontId="4"/>
  </si>
  <si>
    <t>那須郡那須町大字寺子乙3968</t>
    <rPh sb="0" eb="3">
      <t>ナスグン</t>
    </rPh>
    <rPh sb="3" eb="6">
      <t>ナスマチ</t>
    </rPh>
    <rPh sb="6" eb="8">
      <t>オオアザ</t>
    </rPh>
    <rPh sb="8" eb="9">
      <t>テラ</t>
    </rPh>
    <rPh sb="9" eb="10">
      <t>コ</t>
    </rPh>
    <rPh sb="10" eb="11">
      <t>オツ</t>
    </rPh>
    <phoneticPr fontId="4"/>
  </si>
  <si>
    <t>https://www.library.nasu.tochigi.jp</t>
  </si>
  <si>
    <t>ルーラル電子図書館</t>
    <rPh sb="4" eb="6">
      <t>デンシ</t>
    </rPh>
    <rPh sb="6" eb="9">
      <t>トショカン</t>
    </rPh>
    <phoneticPr fontId="4"/>
  </si>
  <si>
    <t>皆川 久子</t>
    <rPh sb="0" eb="2">
      <t>ミナカワ</t>
    </rPh>
    <rPh sb="3" eb="5">
      <t>ヒサコ</t>
    </rPh>
    <phoneticPr fontId="4"/>
  </si>
  <si>
    <t>みなかわ ひさこ</t>
  </si>
  <si>
    <t>librari E&amp;TRC-DL</t>
  </si>
  <si>
    <t>那須郡那珂川町小川2785</t>
    <rPh sb="0" eb="7">
      <t>ナスグンナカガワマチ</t>
    </rPh>
    <rPh sb="7" eb="9">
      <t>オガワ</t>
    </rPh>
    <phoneticPr fontId="4"/>
  </si>
  <si>
    <t>指定管理</t>
    <rPh sb="0" eb="4">
      <t>シテイカンリ</t>
    </rPh>
    <phoneticPr fontId="4"/>
  </si>
  <si>
    <t>ogawa-library＠lib-nakagawa.jp</t>
  </si>
  <si>
    <t>芳賀郡益子町大字益子3667-3</t>
    <rPh sb="0" eb="3">
      <t>ハガグン</t>
    </rPh>
    <rPh sb="3" eb="6">
      <t>マシコマチ</t>
    </rPh>
    <rPh sb="6" eb="8">
      <t>オオアザ</t>
    </rPh>
    <rPh sb="8" eb="10">
      <t>マシコ</t>
    </rPh>
    <phoneticPr fontId="4"/>
  </si>
  <si>
    <t>令和4年3月</t>
    <rPh sb="0" eb="2">
      <t>レイワ</t>
    </rPh>
    <rPh sb="3" eb="4">
      <t>ネン</t>
    </rPh>
    <rPh sb="5" eb="6">
      <t>ガツ</t>
    </rPh>
    <phoneticPr fontId="4"/>
  </si>
  <si>
    <t>028-636-0231</t>
    <phoneticPr fontId="4"/>
  </si>
  <si>
    <t>028-653-7609</t>
    <phoneticPr fontId="4"/>
  </si>
  <si>
    <t>028-674-1123</t>
    <phoneticPr fontId="4"/>
  </si>
  <si>
    <t>028-639-0740</t>
    <phoneticPr fontId="4"/>
  </si>
  <si>
    <t>028-653-7619</t>
    <phoneticPr fontId="4"/>
  </si>
  <si>
    <t>028-674-1120</t>
    <phoneticPr fontId="4"/>
  </si>
  <si>
    <t>9:00～19:00</t>
    <phoneticPr fontId="4"/>
  </si>
  <si>
    <t>9:30～18:00</t>
    <phoneticPr fontId="4"/>
  </si>
  <si>
    <t>4月～9月9:00～19:00、10月～3月9:00～18:00</t>
    <rPh sb="1" eb="2">
      <t>ガツ</t>
    </rPh>
    <rPh sb="4" eb="5">
      <t>ガツ</t>
    </rPh>
    <rPh sb="18" eb="19">
      <t>ガツ</t>
    </rPh>
    <rPh sb="21" eb="22">
      <t>ガツ</t>
    </rPh>
    <phoneticPr fontId="5"/>
  </si>
  <si>
    <t>4月～9月9:30～19:00、10月～3月9:30～18:30</t>
    <rPh sb="1" eb="2">
      <t>ガツ</t>
    </rPh>
    <rPh sb="4" eb="5">
      <t>ガツ</t>
    </rPh>
    <rPh sb="18" eb="19">
      <t>ガツ</t>
    </rPh>
    <rPh sb="21" eb="22">
      <t>ガツ</t>
    </rPh>
    <phoneticPr fontId="4"/>
  </si>
  <si>
    <t>9:00～18:00</t>
    <phoneticPr fontId="4"/>
  </si>
  <si>
    <t>田﨑 和則</t>
    <rPh sb="0" eb="2">
      <t>タサキ</t>
    </rPh>
    <rPh sb="3" eb="5">
      <t>カズノリ</t>
    </rPh>
    <phoneticPr fontId="4"/>
  </si>
  <si>
    <t>たさき かずのり</t>
    <phoneticPr fontId="4"/>
  </si>
  <si>
    <t>有馬 知英</t>
    <rPh sb="0" eb="2">
      <t>アリマ</t>
    </rPh>
    <rPh sb="3" eb="4">
      <t>シ</t>
    </rPh>
    <phoneticPr fontId="4"/>
  </si>
  <si>
    <t>ありま ともひで</t>
    <phoneticPr fontId="4"/>
  </si>
  <si>
    <t>原 一史</t>
    <rPh sb="0" eb="1">
      <t>ハラ</t>
    </rPh>
    <rPh sb="2" eb="4">
      <t>イチシ</t>
    </rPh>
    <phoneticPr fontId="4"/>
  </si>
  <si>
    <t>はら かずひと</t>
    <phoneticPr fontId="4"/>
  </si>
  <si>
    <t>森本 健</t>
    <phoneticPr fontId="4"/>
  </si>
  <si>
    <t>もりもと けん</t>
    <phoneticPr fontId="4"/>
  </si>
  <si>
    <t>髙瀬 千恵子</t>
    <rPh sb="0" eb="2">
      <t>タカセ</t>
    </rPh>
    <rPh sb="3" eb="6">
      <t>チエコ</t>
    </rPh>
    <phoneticPr fontId="4"/>
  </si>
  <si>
    <t>たかせ ちえこ</t>
    <phoneticPr fontId="4"/>
  </si>
  <si>
    <t>飯野 雅世</t>
    <rPh sb="0" eb="2">
      <t>イイノ</t>
    </rPh>
    <rPh sb="3" eb="4">
      <t>マサ</t>
    </rPh>
    <rPh sb="4" eb="5">
      <t>ヨ</t>
    </rPh>
    <phoneticPr fontId="4"/>
  </si>
  <si>
    <t>いいの まさよ</t>
    <phoneticPr fontId="4"/>
  </si>
  <si>
    <t>野口 尚人</t>
    <rPh sb="0" eb="2">
      <t>ノグチ</t>
    </rPh>
    <rPh sb="3" eb="5">
      <t>ナオト</t>
    </rPh>
    <phoneticPr fontId="4"/>
  </si>
  <si>
    <t>のぐち なおと</t>
    <phoneticPr fontId="4"/>
  </si>
  <si>
    <t>のぐち しゅういち</t>
    <phoneticPr fontId="4"/>
  </si>
  <si>
    <t>森 洋美</t>
    <rPh sb="0" eb="1">
      <t>モリ</t>
    </rPh>
    <rPh sb="2" eb="4">
      <t>ヒロミ</t>
    </rPh>
    <phoneticPr fontId="4"/>
  </si>
  <si>
    <t>もり ひろみ</t>
    <phoneticPr fontId="4"/>
  </si>
  <si>
    <t>斎藤 和恵</t>
    <rPh sb="0" eb="2">
      <t>サイトウ</t>
    </rPh>
    <rPh sb="3" eb="5">
      <t>カズエ</t>
    </rPh>
    <phoneticPr fontId="4"/>
  </si>
  <si>
    <t>さいとう かずえ</t>
    <phoneticPr fontId="4"/>
  </si>
  <si>
    <t>深澤 厚子</t>
    <rPh sb="0" eb="2">
      <t>フカサワ</t>
    </rPh>
    <rPh sb="3" eb="5">
      <t>アツコ</t>
    </rPh>
    <phoneticPr fontId="4"/>
  </si>
  <si>
    <t>ふかさわ あつこ</t>
    <phoneticPr fontId="4"/>
  </si>
  <si>
    <t>鈴木 美保子</t>
    <rPh sb="0" eb="2">
      <t>スズキ</t>
    </rPh>
    <rPh sb="3" eb="6">
      <t>ミホコ</t>
    </rPh>
    <phoneticPr fontId="4"/>
  </si>
  <si>
    <t>すずき みほこ</t>
    <phoneticPr fontId="4"/>
  </si>
  <si>
    <t>福島 礼司</t>
    <rPh sb="0" eb="2">
      <t>フクシマ</t>
    </rPh>
    <rPh sb="3" eb="5">
      <t>レイジ</t>
    </rPh>
    <phoneticPr fontId="4"/>
  </si>
  <si>
    <t>ふくしま れいじ</t>
    <phoneticPr fontId="4"/>
  </si>
  <si>
    <t>-</t>
    <phoneticPr fontId="4"/>
  </si>
  <si>
    <t>東図書館に計上</t>
    <rPh sb="0" eb="1">
      <t>ヒガシ</t>
    </rPh>
    <rPh sb="1" eb="4">
      <t>トショカン</t>
    </rPh>
    <rPh sb="5" eb="7">
      <t>ケイジョウ</t>
    </rPh>
    <phoneticPr fontId="4"/>
  </si>
  <si>
    <t>鹿沼市立図書館に計上</t>
    <rPh sb="0" eb="2">
      <t>カヌマ</t>
    </rPh>
    <rPh sb="2" eb="4">
      <t>シリツ</t>
    </rPh>
    <rPh sb="4" eb="7">
      <t>トショカン</t>
    </rPh>
    <rPh sb="8" eb="10">
      <t>ケイジョウ</t>
    </rPh>
    <phoneticPr fontId="4"/>
  </si>
  <si>
    <t>TRC</t>
    <phoneticPr fontId="4"/>
  </si>
  <si>
    <t>iLiswing V3L05</t>
    <phoneticPr fontId="4"/>
  </si>
  <si>
    <t>-</t>
    <phoneticPr fontId="4"/>
  </si>
  <si>
    <t>329-1105</t>
    <phoneticPr fontId="4"/>
  </si>
  <si>
    <t>宇都宮市雀宮町56-1</t>
    <rPh sb="0" eb="4">
      <t>ウツノミヤシ</t>
    </rPh>
    <rPh sb="4" eb="6">
      <t>スズメノミヤ</t>
    </rPh>
    <rPh sb="6" eb="7">
      <t>マチ</t>
    </rPh>
    <phoneticPr fontId="4"/>
  </si>
  <si>
    <t>宇都宮市中里町182-1</t>
    <rPh sb="0" eb="4">
      <t>ウツノミヤシ</t>
    </rPh>
    <rPh sb="4" eb="6">
      <t>ナカザト</t>
    </rPh>
    <rPh sb="6" eb="7">
      <t>マチ</t>
    </rPh>
    <phoneticPr fontId="4"/>
  </si>
  <si>
    <t>日光市中央町29-1</t>
    <rPh sb="0" eb="3">
      <t>ニッコウシ</t>
    </rPh>
    <rPh sb="3" eb="6">
      <t>チュウオウマチ</t>
    </rPh>
    <phoneticPr fontId="4"/>
  </si>
  <si>
    <t>芳賀郡芳賀町祖母井南1丁目1-1</t>
    <rPh sb="0" eb="3">
      <t>ハガグン</t>
    </rPh>
    <rPh sb="3" eb="6">
      <t>ハガマチ</t>
    </rPh>
    <rPh sb="6" eb="9">
      <t>ソボイ</t>
    </rPh>
    <rPh sb="9" eb="10">
      <t>ミナミ</t>
    </rPh>
    <rPh sb="11" eb="13">
      <t>チョウメ</t>
    </rPh>
    <phoneticPr fontId="4"/>
  </si>
  <si>
    <t>下都賀郡壬生町本丸1丁目8-33</t>
    <rPh sb="0" eb="4">
      <t>シモツガグン</t>
    </rPh>
    <rPh sb="4" eb="7">
      <t>ミブマチ</t>
    </rPh>
    <rPh sb="7" eb="9">
      <t>ホンマル</t>
    </rPh>
    <rPh sb="10" eb="12">
      <t>チョウメ</t>
    </rPh>
    <phoneticPr fontId="4"/>
  </si>
  <si>
    <t>佐野市田沼町910-5</t>
    <rPh sb="0" eb="3">
      <t>サノシ</t>
    </rPh>
    <rPh sb="3" eb="5">
      <t>タヌマ</t>
    </rPh>
    <rPh sb="5" eb="6">
      <t>マチ</t>
    </rPh>
    <phoneticPr fontId="4"/>
  </si>
  <si>
    <t>クラウド</t>
    <phoneticPr fontId="4"/>
  </si>
  <si>
    <t>クラウド</t>
    <phoneticPr fontId="4"/>
  </si>
  <si>
    <t>WebiLis V3</t>
    <phoneticPr fontId="4"/>
  </si>
  <si>
    <t>iLiswing V4</t>
    <phoneticPr fontId="4"/>
  </si>
  <si>
    <t>WebiLis V4</t>
    <phoneticPr fontId="4"/>
  </si>
  <si>
    <t>LiCS-Re2</t>
    <phoneticPr fontId="4"/>
  </si>
  <si>
    <t>うち令和６年度</t>
    <rPh sb="2" eb="4">
      <t>レイワ</t>
    </rPh>
    <rPh sb="5" eb="7">
      <t>ネンド</t>
    </rPh>
    <phoneticPr fontId="4"/>
  </si>
  <si>
    <t>-</t>
    <phoneticPr fontId="4"/>
  </si>
  <si>
    <t>-</t>
    <phoneticPr fontId="4"/>
  </si>
  <si>
    <t>日経テレコン、市場情報評価ナビMieNa（ミーナ）</t>
    <phoneticPr fontId="4"/>
  </si>
  <si>
    <t>ナクソスミュージックライブラリー、本の要約サービスflier（フライヤー）</t>
    <rPh sb="17" eb="18">
      <t>ホン</t>
    </rPh>
    <rPh sb="19" eb="21">
      <t>ヨウヤク</t>
    </rPh>
    <phoneticPr fontId="4"/>
  </si>
  <si>
    <t>ルーラル電子図書館、下野新聞アーカイブシステム</t>
    <rPh sb="4" eb="9">
      <t>デンシトショカン</t>
    </rPh>
    <rPh sb="10" eb="14">
      <t>シモツケシンブン</t>
    </rPh>
    <phoneticPr fontId="4"/>
  </si>
  <si>
    <t>TKCローライブラリー</t>
    <phoneticPr fontId="4"/>
  </si>
  <si>
    <t>-</t>
    <phoneticPr fontId="4"/>
  </si>
  <si>
    <t>-</t>
    <phoneticPr fontId="4"/>
  </si>
  <si>
    <t>10（視聴覚含む）</t>
    <rPh sb="3" eb="6">
      <t>シチョウカク</t>
    </rPh>
    <rPh sb="6" eb="7">
      <t>フク</t>
    </rPh>
    <phoneticPr fontId="5"/>
  </si>
  <si>
    <t>20（図書15、視聴覚5）</t>
    <rPh sb="3" eb="5">
      <t>トショ</t>
    </rPh>
    <rPh sb="8" eb="11">
      <t>シチョウカク</t>
    </rPh>
    <phoneticPr fontId="4"/>
  </si>
  <si>
    <t>25（図書15、CD５、DVD5）</t>
    <rPh sb="3" eb="5">
      <t>トショ</t>
    </rPh>
    <phoneticPr fontId="4"/>
  </si>
  <si>
    <t>図書「2週間で読める冊数」、雑誌10、映像資料5、音声資料10</t>
    <rPh sb="0" eb="2">
      <t>トショ</t>
    </rPh>
    <rPh sb="10" eb="12">
      <t>サッスウ</t>
    </rPh>
    <phoneticPr fontId="4"/>
  </si>
  <si>
    <t>図書「必要な冊数」、雑誌5、DVD3、CD3</t>
    <phoneticPr fontId="4"/>
  </si>
  <si>
    <t>14（図書10、視聴覚4）</t>
    <rPh sb="3" eb="5">
      <t>トショ</t>
    </rPh>
    <rPh sb="8" eb="11">
      <t>シチョウカク</t>
    </rPh>
    <phoneticPr fontId="4"/>
  </si>
  <si>
    <t>図書「無制限」、視聴覚5（うち新着3）</t>
    <rPh sb="0" eb="2">
      <t>トショ</t>
    </rPh>
    <rPh sb="3" eb="6">
      <t>ムセイゲン</t>
    </rPh>
    <rPh sb="8" eb="11">
      <t>シチョウカク</t>
    </rPh>
    <rPh sb="15" eb="17">
      <t>シンチャク</t>
    </rPh>
    <phoneticPr fontId="4"/>
  </si>
  <si>
    <t>26（図書10、雑誌5、CD・カセット2、DVD2、ビデオ2、相互貸借5）</t>
    <phoneticPr fontId="4"/>
  </si>
  <si>
    <t>12（図書10、視聴覚2）</t>
    <rPh sb="3" eb="5">
      <t>トショ</t>
    </rPh>
    <rPh sb="8" eb="11">
      <t>シチョウカク</t>
    </rPh>
    <phoneticPr fontId="4"/>
  </si>
  <si>
    <t>図書「無制限」、視聴覚5</t>
    <rPh sb="0" eb="2">
      <t>トショ</t>
    </rPh>
    <rPh sb="3" eb="4">
      <t>ム</t>
    </rPh>
    <rPh sb="4" eb="6">
      <t>セイゲン</t>
    </rPh>
    <rPh sb="8" eb="11">
      <t>シチョウカク</t>
    </rPh>
    <phoneticPr fontId="4"/>
  </si>
  <si>
    <t>9（図書5、紙芝居2、視聴覚2）</t>
    <rPh sb="2" eb="4">
      <t>トショ</t>
    </rPh>
    <rPh sb="6" eb="9">
      <t>カミシバイ</t>
    </rPh>
    <rPh sb="11" eb="14">
      <t>シチョウカク</t>
    </rPh>
    <phoneticPr fontId="4"/>
  </si>
  <si>
    <t>-</t>
    <phoneticPr fontId="4"/>
  </si>
  <si>
    <t>職員数（実人数）</t>
    <rPh sb="0" eb="3">
      <t>ショクインスウ</t>
    </rPh>
    <phoneticPr fontId="5"/>
  </si>
  <si>
    <t>※1</t>
    <phoneticPr fontId="4"/>
  </si>
  <si>
    <t>※2</t>
    <phoneticPr fontId="4"/>
  </si>
  <si>
    <t>※</t>
    <phoneticPr fontId="4"/>
  </si>
  <si>
    <t>-</t>
    <phoneticPr fontId="4"/>
  </si>
  <si>
    <t>16（図書10、CD2、DVD2、ビデオ2）</t>
    <phoneticPr fontId="4"/>
  </si>
  <si>
    <t>0287-43-5641</t>
    <phoneticPr fontId="4"/>
  </si>
  <si>
    <t>55（図書 各館ごとに10、視聴覚5）</t>
    <rPh sb="3" eb="5">
      <t>トショ</t>
    </rPh>
    <rPh sb="6" eb="8">
      <t>カクカン</t>
    </rPh>
    <rPh sb="14" eb="17">
      <t>シチョウカク</t>
    </rPh>
    <phoneticPr fontId="4"/>
  </si>
  <si>
    <t>(１) 施設（令和７(2025)年４月現在）1/3</t>
    <rPh sb="16" eb="17">
      <t>ネン</t>
    </rPh>
    <rPh sb="18" eb="19">
      <t>ガツ</t>
    </rPh>
    <rPh sb="19" eb="21">
      <t>ゲンザイ</t>
    </rPh>
    <phoneticPr fontId="5"/>
  </si>
  <si>
    <t>(１) 施設（令和７(2025)年４月現在）2/3</t>
    <rPh sb="16" eb="17">
      <t>ネン</t>
    </rPh>
    <rPh sb="18" eb="19">
      <t>ガツ</t>
    </rPh>
    <rPh sb="19" eb="21">
      <t>ゲンザイ</t>
    </rPh>
    <phoneticPr fontId="5"/>
  </si>
  <si>
    <t>(１) 施設（令和７(2025)年４月現在）3/3</t>
    <rPh sb="16" eb="17">
      <t>ネン</t>
    </rPh>
    <rPh sb="18" eb="19">
      <t>ガツ</t>
    </rPh>
    <rPh sb="19" eb="21">
      <t>ゲンザイ</t>
    </rPh>
    <phoneticPr fontId="5"/>
  </si>
  <si>
    <t>(２) 休館日及び開館時間（令和７(2025)年４月現在）</t>
    <phoneticPr fontId="1"/>
  </si>
  <si>
    <t>(３) 職員（令和７(2025)年４月現在）</t>
    <phoneticPr fontId="1"/>
  </si>
  <si>
    <t>(４) 図書館協議会
（令和７(2025)年４月現在）</t>
    <phoneticPr fontId="4"/>
  </si>
  <si>
    <t>(５) 経費（令和７(2025)年度）</t>
    <rPh sb="16" eb="18">
      <t>ネンド</t>
    </rPh>
    <phoneticPr fontId="5"/>
  </si>
  <si>
    <t>(６) 所蔵資料（令和７(2025)年３月末現在）1/2</t>
    <phoneticPr fontId="4"/>
  </si>
  <si>
    <t>(６) 所蔵資料（令和７(2025)年３月末現在）2/2</t>
    <phoneticPr fontId="4"/>
  </si>
  <si>
    <t>(７) 電算システム等（令和７(2025)年４月現在）</t>
    <phoneticPr fontId="5"/>
  </si>
  <si>
    <t>(８) 利用者の状況等（令和７(2025)年３月末現在）</t>
    <rPh sb="10" eb="11">
      <t>トウ</t>
    </rPh>
    <rPh sb="24" eb="25">
      <t>マツ</t>
    </rPh>
    <phoneticPr fontId="1"/>
  </si>
  <si>
    <t>(９) 図書利用状況（令和６(2024)年度）1/4</t>
    <rPh sb="21" eb="22">
      <t>ド</t>
    </rPh>
    <phoneticPr fontId="1"/>
  </si>
  <si>
    <t>(９) 図書利用状況（令和６(2024)年度）2/4</t>
    <rPh sb="21" eb="22">
      <t>ド</t>
    </rPh>
    <phoneticPr fontId="1"/>
  </si>
  <si>
    <t>(９) 図書利用状況（令和６(2024)年度）3/4</t>
    <rPh sb="21" eb="22">
      <t>ド</t>
    </rPh>
    <phoneticPr fontId="1"/>
  </si>
  <si>
    <t>(９) 図書利用状況（令和６(2024)年度）4/4</t>
    <rPh sb="21" eb="22">
      <t>ド</t>
    </rPh>
    <phoneticPr fontId="1"/>
  </si>
  <si>
    <t>(10) 利用者サービス（令和７(2025)年４月現在）1/3</t>
    <rPh sb="24" eb="25">
      <t>ガツ</t>
    </rPh>
    <rPh sb="25" eb="27">
      <t>ゲンザイ</t>
    </rPh>
    <phoneticPr fontId="1"/>
  </si>
  <si>
    <t>(10) 利用者サービス（令和７(2025)年４月現在）2/3</t>
    <rPh sb="24" eb="25">
      <t>ガツ</t>
    </rPh>
    <rPh sb="25" eb="27">
      <t>ゲンザイ</t>
    </rPh>
    <phoneticPr fontId="1"/>
  </si>
  <si>
    <t>(10) 利用者サービス（令和７(2025)年４月現在）3/3</t>
    <rPh sb="24" eb="25">
      <t>ガツ</t>
    </rPh>
    <rPh sb="25" eb="27">
      <t>ゲンザイ</t>
    </rPh>
    <phoneticPr fontId="1"/>
  </si>
  <si>
    <t>(11) 図書館間相互協力業務（令和６(2024)年度）</t>
    <rPh sb="26" eb="27">
      <t>ド</t>
    </rPh>
    <phoneticPr fontId="1"/>
  </si>
  <si>
    <t>322-0606</t>
    <phoneticPr fontId="4"/>
  </si>
  <si>
    <t>https://www.sano.library.ne.jp</t>
    <phoneticPr fontId="4"/>
  </si>
  <si>
    <t>貸出限度点数　</t>
    <phoneticPr fontId="5"/>
  </si>
  <si>
    <t>個人への貸出条件（令和７年度）</t>
    <rPh sb="4" eb="6">
      <t>カシダシ</t>
    </rPh>
    <rPh sb="6" eb="8">
      <t>ジョウケン</t>
    </rPh>
    <phoneticPr fontId="4"/>
  </si>
  <si>
    <t>-</t>
    <phoneticPr fontId="4"/>
  </si>
  <si>
    <t>富士通</t>
    <rPh sb="0" eb="3">
      <t>フジツウ</t>
    </rPh>
    <phoneticPr fontId="3"/>
  </si>
  <si>
    <t>※休館日の略号：「祝」国民の祝日に関する法律（昭和23年法律第178号）に規定する休日、「年」年末年始、「特」特別整理期間、
「資」資料整理日</t>
    <phoneticPr fontId="4"/>
  </si>
  <si>
    <t>有料オンラインデータベースの契約状況</t>
    <rPh sb="0" eb="2">
      <t>ユウリョウ</t>
    </rPh>
    <rPh sb="14" eb="16">
      <t>ケイヤク</t>
    </rPh>
    <rPh sb="16" eb="18">
      <t>ジョウキョウ</t>
    </rPh>
    <phoneticPr fontId="5"/>
  </si>
  <si>
    <t>13（図書10、視聴覚3）</t>
    <rPh sb="3" eb="5">
      <t>トショ</t>
    </rPh>
    <rPh sb="8" eb="11">
      <t>シチョウカク</t>
    </rPh>
    <phoneticPr fontId="4"/>
  </si>
  <si>
    <t>図書「2週間で読める冊数」、雑誌10、CD3、DVD2、紙芝居5</t>
    <rPh sb="0" eb="2">
      <t>トショ</t>
    </rPh>
    <rPh sb="28" eb="31">
      <t>カミシバイ</t>
    </rPh>
    <phoneticPr fontId="4"/>
  </si>
  <si>
    <t>33（図書20、雑誌3、紙芝居4、映像資料2、音声資料4）</t>
    <rPh sb="3" eb="5">
      <t>トショ</t>
    </rPh>
    <rPh sb="8" eb="10">
      <t>ザッシ</t>
    </rPh>
    <rPh sb="12" eb="15">
      <t>カミシバイ</t>
    </rPh>
    <rPh sb="17" eb="18">
      <t>ゾウ</t>
    </rPh>
    <rPh sb="18" eb="20">
      <t>シリョウ</t>
    </rPh>
    <rPh sb="23" eb="25">
      <t>オンセイ</t>
    </rPh>
    <rPh sb="24" eb="26">
      <t>シリョウ</t>
    </rPh>
    <phoneticPr fontId="4"/>
  </si>
  <si>
    <t>https://library.city.oyama.tochigi.jp</t>
    <phoneticPr fontId="4"/>
  </si>
  <si>
    <t>iLiswing V3</t>
    <phoneticPr fontId="4"/>
  </si>
  <si>
    <t>15（うち映像資料5、音声資料5）</t>
    <rPh sb="5" eb="7">
      <t>エイゾウ</t>
    </rPh>
    <rPh sb="7" eb="9">
      <t>シリョウ</t>
    </rPh>
    <rPh sb="11" eb="13">
      <t>オンセイ</t>
    </rPh>
    <rPh sb="13" eb="15">
      <t>シリョウ</t>
    </rPh>
    <phoneticPr fontId="4"/>
  </si>
  <si>
    <t>図書「2週間で読める冊数」、CD2、DVD1</t>
    <rPh sb="0" eb="2">
      <t>トショ</t>
    </rPh>
    <rPh sb="4" eb="6">
      <t>シュウカン</t>
    </rPh>
    <rPh sb="7" eb="8">
      <t>ヨ</t>
    </rPh>
    <rPh sb="10" eb="12">
      <t>サッスウ</t>
    </rPh>
    <phoneticPr fontId="4"/>
  </si>
  <si>
    <t>https://www.town.tochigi-haga.lg.jp</t>
    <phoneticPr fontId="4"/>
  </si>
  <si>
    <t>15（図書10、視聴覚5）</t>
    <rPh sb="3" eb="5">
      <t>トショ</t>
    </rPh>
    <rPh sb="8" eb="11">
      <t>シチョウカク</t>
    </rPh>
    <phoneticPr fontId="4"/>
  </si>
  <si>
    <t>図書「無制限」、雑誌10、視聴覚10（うちDVD3）</t>
    <rPh sb="0" eb="2">
      <t>トショ</t>
    </rPh>
    <rPh sb="3" eb="6">
      <t>ムセイゲン</t>
    </rPh>
    <rPh sb="8" eb="10">
      <t>ザッシ</t>
    </rPh>
    <rPh sb="13" eb="16">
      <t>シチョウカク</t>
    </rPh>
    <phoneticPr fontId="4"/>
  </si>
  <si>
    <t>下都賀郡野木町大字丸林234-2</t>
    <rPh sb="0" eb="4">
      <t>シモツガグン</t>
    </rPh>
    <rPh sb="4" eb="7">
      <t>ノギマチ</t>
    </rPh>
    <rPh sb="7" eb="9">
      <t>オオアザ</t>
    </rPh>
    <rPh sb="9" eb="11">
      <t>マルバヤシ</t>
    </rPh>
    <phoneticPr fontId="4"/>
  </si>
  <si>
    <t>13（図書10、布絵本1、視聴覚2）</t>
    <rPh sb="3" eb="5">
      <t>トショ</t>
    </rPh>
    <rPh sb="8" eb="9">
      <t>ヌノ</t>
    </rPh>
    <rPh sb="9" eb="11">
      <t>エホン</t>
    </rPh>
    <rPh sb="13" eb="16">
      <t>シチョウカク</t>
    </rPh>
    <phoneticPr fontId="4"/>
  </si>
  <si>
    <t>那須郡那珂川町馬頭550-4</t>
    <rPh sb="0" eb="3">
      <t>ナスグン</t>
    </rPh>
    <rPh sb="3" eb="7">
      <t>ナカガワマチ</t>
    </rPh>
    <rPh sb="7" eb="9">
      <t>バトウ</t>
    </rPh>
    <phoneticPr fontId="4"/>
  </si>
  <si>
    <t>（注）益子町は公立図書館未設置のため中央公民館図書室を掲載している。（次ページ以降同じ）</t>
    <rPh sb="35" eb="36">
      <t>ジ</t>
    </rPh>
    <rPh sb="39" eb="41">
      <t>イコウ</t>
    </rPh>
    <rPh sb="41" eb="42">
      <t>オナ</t>
    </rPh>
    <phoneticPr fontId="5"/>
  </si>
  <si>
    <t>※「図書」のみの記載の場合、雑誌・紙芝居等を含むことがある。※雑誌の最新号は貸出不可。※電子書籍及び絵画は掲載省略</t>
    <rPh sb="44" eb="46">
      <t>デンシ</t>
    </rPh>
    <rPh sb="46" eb="48">
      <t>ショセキ</t>
    </rPh>
    <rPh sb="48" eb="49">
      <t>オヨ</t>
    </rPh>
    <rPh sb="50" eb="52">
      <t>カイガ</t>
    </rPh>
    <rPh sb="53" eb="55">
      <t>ケイサイ</t>
    </rPh>
    <rPh sb="55" eb="57">
      <t>ショウリャク</t>
    </rPh>
    <phoneticPr fontId="4"/>
  </si>
  <si>
    <t>※「りんごの棚」は、特別なニーズのある子どもための資料を集めたコーナー。「りんごの棚」以外の名称で設置している図書館もある。</t>
    <rPh sb="6" eb="7">
      <t>タナ</t>
    </rPh>
    <rPh sb="10" eb="12">
      <t>トクベツ</t>
    </rPh>
    <rPh sb="19" eb="20">
      <t>コ</t>
    </rPh>
    <rPh sb="25" eb="27">
      <t>シリョウ</t>
    </rPh>
    <rPh sb="28" eb="29">
      <t>アツ</t>
    </rPh>
    <rPh sb="43" eb="45">
      <t>イガイ</t>
    </rPh>
    <rPh sb="46" eb="48">
      <t>メイショウ</t>
    </rPh>
    <rPh sb="49" eb="51">
      <t>セッチ</t>
    </rPh>
    <rPh sb="55" eb="58">
      <t>トショカン</t>
    </rPh>
    <phoneticPr fontId="4"/>
  </si>
  <si>
    <t>※1 複数館を兼務している場合､本務の館に計上。分類は(公社)日本図書館協会「公共図書館調査」に合わせた。(「非常勤」会計年度
任用・再任用等､「臨時」単年度雇用等､「委託･派遣」指定管理者職員等) ※2 「兼任」は図書館以外が本務の職員(例:生涯学習課)</t>
    <rPh sb="3" eb="5">
      <t>フクスウ</t>
    </rPh>
    <rPh sb="5" eb="6">
      <t>カン</t>
    </rPh>
    <rPh sb="7" eb="9">
      <t>ケンム</t>
    </rPh>
    <rPh sb="13" eb="15">
      <t>バアイ</t>
    </rPh>
    <rPh sb="16" eb="18">
      <t>ホンム</t>
    </rPh>
    <rPh sb="19" eb="20">
      <t>カン</t>
    </rPh>
    <rPh sb="21" eb="23">
      <t>ケイジョウ</t>
    </rPh>
    <rPh sb="24" eb="26">
      <t>ブンルイ</t>
    </rPh>
    <rPh sb="28" eb="30">
      <t>コウシャ</t>
    </rPh>
    <rPh sb="31" eb="33">
      <t>ニホン</t>
    </rPh>
    <rPh sb="33" eb="36">
      <t>トショカン</t>
    </rPh>
    <rPh sb="36" eb="38">
      <t>キョウカイ</t>
    </rPh>
    <rPh sb="39" eb="41">
      <t>コウキョウ</t>
    </rPh>
    <rPh sb="41" eb="44">
      <t>トショカン</t>
    </rPh>
    <rPh sb="44" eb="46">
      <t>チョウサ</t>
    </rPh>
    <rPh sb="48" eb="49">
      <t>ア</t>
    </rPh>
    <rPh sb="55" eb="58">
      <t>ヒジョウキン</t>
    </rPh>
    <rPh sb="59" eb="61">
      <t>カイケイ</t>
    </rPh>
    <rPh sb="61" eb="63">
      <t>ネンド</t>
    </rPh>
    <rPh sb="64" eb="66">
      <t>ニンヨウ</t>
    </rPh>
    <rPh sb="67" eb="70">
      <t>サイニンヨウ</t>
    </rPh>
    <rPh sb="70" eb="71">
      <t>トウ</t>
    </rPh>
    <rPh sb="73" eb="75">
      <t>リンジ</t>
    </rPh>
    <rPh sb="76" eb="79">
      <t>タンネンド</t>
    </rPh>
    <rPh sb="79" eb="81">
      <t>コヨウ</t>
    </rPh>
    <rPh sb="81" eb="82">
      <t>トウ</t>
    </rPh>
    <rPh sb="84" eb="86">
      <t>イタク</t>
    </rPh>
    <rPh sb="87" eb="89">
      <t>ハケン</t>
    </rPh>
    <rPh sb="90" eb="92">
      <t>シテイ</t>
    </rPh>
    <rPh sb="92" eb="94">
      <t>カンリ</t>
    </rPh>
    <rPh sb="94" eb="95">
      <t>シャ</t>
    </rPh>
    <rPh sb="95" eb="97">
      <t>ショクイン</t>
    </rPh>
    <rPh sb="97" eb="98">
      <t>トウ</t>
    </rPh>
    <rPh sb="104" eb="106">
      <t>ケンニン</t>
    </rPh>
    <rPh sb="108" eb="111">
      <t>トショカン</t>
    </rPh>
    <rPh sb="111" eb="113">
      <t>イガイ</t>
    </rPh>
    <rPh sb="114" eb="116">
      <t>ホンム</t>
    </rPh>
    <rPh sb="117" eb="119">
      <t>ショクイン</t>
    </rPh>
    <rPh sb="120" eb="121">
      <t>レイ</t>
    </rPh>
    <rPh sb="122" eb="124">
      <t>ショウガイ</t>
    </rPh>
    <rPh sb="124" eb="127">
      <t>ガクシュウカ</t>
    </rPh>
    <phoneticPr fontId="4"/>
  </si>
  <si>
    <t>※県内図書館間の相互貸借はP66～67に掲載</t>
    <rPh sb="1" eb="3">
      <t>ケンナイ</t>
    </rPh>
    <rPh sb="3" eb="6">
      <t>トショカン</t>
    </rPh>
    <rPh sb="6" eb="7">
      <t>カン</t>
    </rPh>
    <rPh sb="8" eb="10">
      <t>ソウゴ</t>
    </rPh>
    <rPh sb="10" eb="12">
      <t>タイシャク</t>
    </rPh>
    <rPh sb="20" eb="22">
      <t>ケイサイ</t>
    </rPh>
    <phoneticPr fontId="4"/>
  </si>
  <si>
    <t>※</t>
    <phoneticPr fontId="4"/>
  </si>
  <si>
    <t>月曜（祝の場合は翌日）、第4木曜（祝の場合は翌日）、年、特</t>
    <phoneticPr fontId="4"/>
  </si>
  <si>
    <t>金曜（祝の場合は前日）、第3火曜（祝の場合は翌日）、年、特、資</t>
    <rPh sb="30" eb="31">
      <t>シ</t>
    </rPh>
    <phoneticPr fontId="4"/>
  </si>
  <si>
    <t>月曜（祝の場合は翌日）、第3木曜（祝の場合は前日）、年、特、資</t>
    <rPh sb="22" eb="23">
      <t>ゼン</t>
    </rPh>
    <rPh sb="30" eb="31">
      <t>シ</t>
    </rPh>
    <phoneticPr fontId="4"/>
  </si>
  <si>
    <t>月曜（祝の場合は翌日）、第3木曜（祝の場合は前日）、年、特、資</t>
    <rPh sb="3" eb="4">
      <t>シュク</t>
    </rPh>
    <rPh sb="5" eb="7">
      <t>バアイ</t>
    </rPh>
    <rPh sb="8" eb="10">
      <t>ヨクジツ</t>
    </rPh>
    <rPh sb="12" eb="13">
      <t>ダイ</t>
    </rPh>
    <rPh sb="17" eb="18">
      <t>シュク</t>
    </rPh>
    <rPh sb="19" eb="21">
      <t>バアイ</t>
    </rPh>
    <rPh sb="22" eb="24">
      <t>ゼンジツ</t>
    </rPh>
    <rPh sb="26" eb="27">
      <t>ネン</t>
    </rPh>
    <rPh sb="28" eb="29">
      <t>トク</t>
    </rPh>
    <rPh sb="30" eb="31">
      <t>シ</t>
    </rPh>
    <phoneticPr fontId="4"/>
  </si>
  <si>
    <t>月曜（祝の場合は翌日）、第3木曜（祝の場合は前日）、年、特、資</t>
    <rPh sb="22" eb="23">
      <t>マエ</t>
    </rPh>
    <rPh sb="30" eb="31">
      <t>シ</t>
    </rPh>
    <phoneticPr fontId="4"/>
  </si>
  <si>
    <t>金曜（祝の場合は開館）、年、特</t>
    <rPh sb="0" eb="1">
      <t>キン</t>
    </rPh>
    <rPh sb="8" eb="10">
      <t>カイカン</t>
    </rPh>
    <phoneticPr fontId="4"/>
  </si>
  <si>
    <t>月曜（祝の場合は開館）、年、特</t>
  </si>
  <si>
    <t>月曜（祝の場合は開館）、年、特</t>
    <rPh sb="8" eb="10">
      <t>カイカン</t>
    </rPh>
    <phoneticPr fontId="4"/>
  </si>
  <si>
    <t>月曜（祝の場合及び8月は開館）、年、特</t>
    <rPh sb="7" eb="8">
      <t>オヨ</t>
    </rPh>
    <rPh sb="10" eb="11">
      <t>ツキ</t>
    </rPh>
    <rPh sb="12" eb="14">
      <t>カイカン</t>
    </rPh>
    <phoneticPr fontId="4"/>
  </si>
  <si>
    <t>火曜（祝、前日が祝の場合及び8月は開館）、年、特</t>
    <rPh sb="3" eb="4">
      <t>シュク</t>
    </rPh>
    <rPh sb="5" eb="7">
      <t>ゼンジツ</t>
    </rPh>
    <rPh sb="8" eb="9">
      <t>シュク</t>
    </rPh>
    <rPh sb="10" eb="12">
      <t>バアイ</t>
    </rPh>
    <rPh sb="12" eb="13">
      <t>オヨ</t>
    </rPh>
    <rPh sb="15" eb="16">
      <t>ガツ</t>
    </rPh>
    <rPh sb="17" eb="19">
      <t>カイカン</t>
    </rPh>
    <rPh sb="21" eb="22">
      <t>ネン</t>
    </rPh>
    <rPh sb="23" eb="24">
      <t>トク</t>
    </rPh>
    <phoneticPr fontId="4"/>
  </si>
  <si>
    <t>月曜（祝の場合及び8月は開館）、年、特</t>
    <rPh sb="7" eb="8">
      <t>オヨ</t>
    </rPh>
    <rPh sb="10" eb="11">
      <t>ツキ</t>
    </rPh>
    <phoneticPr fontId="4"/>
  </si>
  <si>
    <t>月曜（祝の場合は翌日）、祝の翌日、第3木曜、年、特</t>
    <rPh sb="12" eb="13">
      <t>シュク</t>
    </rPh>
    <rPh sb="14" eb="16">
      <t>ヨクジツ</t>
    </rPh>
    <phoneticPr fontId="4"/>
  </si>
  <si>
    <t>月曜（祝の場合は翌日）、祝の翌日、年、特</t>
    <rPh sb="12" eb="13">
      <t>シュク</t>
    </rPh>
    <rPh sb="14" eb="16">
      <t>ヨクジツ</t>
    </rPh>
    <phoneticPr fontId="4"/>
  </si>
  <si>
    <t>月曜（祝の場合は翌日）、祝の翌日、第3木曜、年、特</t>
    <rPh sb="2" eb="4">
      <t>(シ</t>
    </rPh>
    <rPh sb="5" eb="7">
      <t>バ</t>
    </rPh>
    <rPh sb="8" eb="10">
      <t>ヨクジツ</t>
    </rPh>
    <rPh sb="17" eb="18">
      <t>ダイ</t>
    </rPh>
    <rPh sb="22" eb="23">
      <t>ネン</t>
    </rPh>
    <rPh sb="24" eb="25">
      <t>トク</t>
    </rPh>
    <phoneticPr fontId="0"/>
  </si>
  <si>
    <t>月曜（祝の場合は開館）、年、特</t>
    <rPh sb="12" eb="13">
      <t>ネン</t>
    </rPh>
    <rPh sb="14" eb="15">
      <t>トク</t>
    </rPh>
    <phoneticPr fontId="4"/>
  </si>
  <si>
    <t>火曜（祝の場合は開館）、年、特</t>
    <rPh sb="3" eb="4">
      <t>シュク</t>
    </rPh>
    <rPh sb="5" eb="7">
      <t>バアイ</t>
    </rPh>
    <rPh sb="8" eb="10">
      <t>カイカン</t>
    </rPh>
    <rPh sb="12" eb="13">
      <t>ネン</t>
    </rPh>
    <rPh sb="14" eb="15">
      <t>トク</t>
    </rPh>
    <phoneticPr fontId="4"/>
  </si>
  <si>
    <t>月曜（祝の場合は翌日）、第4木曜（祝の場合は翌日）、年、特</t>
    <rPh sb="3" eb="4">
      <t>シュク</t>
    </rPh>
    <rPh sb="5" eb="7">
      <t>バアイ</t>
    </rPh>
    <rPh sb="8" eb="10">
      <t>ヨクジツ</t>
    </rPh>
    <rPh sb="12" eb="13">
      <t>ダイ</t>
    </rPh>
    <rPh sb="17" eb="18">
      <t>シュク</t>
    </rPh>
    <rPh sb="19" eb="21">
      <t>バアイ</t>
    </rPh>
    <rPh sb="22" eb="24">
      <t>ヨクジツ</t>
    </rPh>
    <rPh sb="26" eb="27">
      <t>ネン</t>
    </rPh>
    <rPh sb="28" eb="29">
      <t>トク</t>
    </rPh>
    <phoneticPr fontId="4"/>
  </si>
  <si>
    <t>月曜、祝（祝が月曜の場合は翌日）、第4木曜（祝の場合は翌日）、年、特</t>
  </si>
  <si>
    <t>月曜、祝（祝が月曜の場合は翌日）、第4木曜（祝の場合は翌日）、年、特</t>
    <rPh sb="3" eb="4">
      <t>シュク</t>
    </rPh>
    <rPh sb="5" eb="6">
      <t>シュク</t>
    </rPh>
    <rPh sb="10" eb="12">
      <t>バアイ</t>
    </rPh>
    <rPh sb="13" eb="15">
      <t>ヨクジツ</t>
    </rPh>
    <rPh sb="17" eb="18">
      <t>ダイ</t>
    </rPh>
    <rPh sb="22" eb="23">
      <t>シュク</t>
    </rPh>
    <rPh sb="24" eb="26">
      <t>バアイ</t>
    </rPh>
    <rPh sb="27" eb="29">
      <t>ヨクジツ</t>
    </rPh>
    <rPh sb="31" eb="32">
      <t>ネン</t>
    </rPh>
    <rPh sb="33" eb="34">
      <t>トク</t>
    </rPh>
    <phoneticPr fontId="4"/>
  </si>
  <si>
    <t>月曜（祝の場合は開館）、年、特</t>
    <rPh sb="3" eb="4">
      <t>シュク</t>
    </rPh>
    <rPh sb="5" eb="7">
      <t>バアイ</t>
    </rPh>
    <rPh sb="8" eb="10">
      <t>カイカン</t>
    </rPh>
    <rPh sb="12" eb="13">
      <t>ネン</t>
    </rPh>
    <rPh sb="14" eb="15">
      <t>トク</t>
    </rPh>
    <phoneticPr fontId="4"/>
  </si>
  <si>
    <t>第1・3月曜（祝の場合は翌日）、第3金曜（祝の場合は翌週の金曜）、年、特</t>
    <phoneticPr fontId="4"/>
  </si>
  <si>
    <t>第2・4月曜（祝の場合は翌日）、第3金曜（祝の場合は翌週の金曜）、年、特</t>
    <rPh sb="0" eb="1">
      <t>ダイ</t>
    </rPh>
    <rPh sb="7" eb="8">
      <t>シュク</t>
    </rPh>
    <rPh sb="9" eb="11">
      <t>バアイ</t>
    </rPh>
    <rPh sb="12" eb="14">
      <t>ヨクジツ</t>
    </rPh>
    <rPh sb="16" eb="17">
      <t>ダイ</t>
    </rPh>
    <rPh sb="21" eb="22">
      <t>シュク</t>
    </rPh>
    <rPh sb="23" eb="25">
      <t>バアイ</t>
    </rPh>
    <rPh sb="26" eb="28">
      <t>ヨクシュウ</t>
    </rPh>
    <rPh sb="33" eb="34">
      <t>ネン</t>
    </rPh>
    <rPh sb="35" eb="36">
      <t>トク</t>
    </rPh>
    <phoneticPr fontId="4"/>
  </si>
  <si>
    <t>月曜（祝の場合は翌日）、第3火曜、年、特</t>
    <rPh sb="3" eb="4">
      <t>シュク</t>
    </rPh>
    <rPh sb="5" eb="7">
      <t>バアイ</t>
    </rPh>
    <rPh sb="8" eb="9">
      <t>ヨク</t>
    </rPh>
    <rPh sb="9" eb="10">
      <t>ジツ</t>
    </rPh>
    <rPh sb="12" eb="13">
      <t>ダイ</t>
    </rPh>
    <rPh sb="17" eb="18">
      <t>ネン</t>
    </rPh>
    <rPh sb="19" eb="20">
      <t>トク</t>
    </rPh>
    <phoneticPr fontId="4"/>
  </si>
  <si>
    <t>月曜（祝の場合は翌日）、年、特</t>
    <rPh sb="12" eb="13">
      <t>ネン</t>
    </rPh>
    <rPh sb="14" eb="15">
      <t>トク</t>
    </rPh>
    <phoneticPr fontId="4"/>
  </si>
  <si>
    <t>第2・4月曜、年、特</t>
    <rPh sb="0" eb="1">
      <t>ダイ</t>
    </rPh>
    <rPh sb="7" eb="8">
      <t>ネン</t>
    </rPh>
    <rPh sb="9" eb="10">
      <t>トク</t>
    </rPh>
    <phoneticPr fontId="4"/>
  </si>
  <si>
    <t>第1・3月曜、年、特</t>
    <rPh sb="0" eb="1">
      <t>ダイ</t>
    </rPh>
    <phoneticPr fontId="4"/>
  </si>
  <si>
    <t>第2・4金曜（祝の場合は開館）、年、特</t>
    <rPh sb="0" eb="1">
      <t>ダイ</t>
    </rPh>
    <rPh sb="16" eb="17">
      <t>ネン</t>
    </rPh>
    <rPh sb="18" eb="19">
      <t>トク</t>
    </rPh>
    <phoneticPr fontId="4"/>
  </si>
  <si>
    <t>第1・3・5月曜（祝の場合は開館）、年、特</t>
    <rPh sb="0" eb="1">
      <t>ダイ</t>
    </rPh>
    <rPh sb="9" eb="10">
      <t>シュク</t>
    </rPh>
    <rPh sb="11" eb="13">
      <t>バアイ</t>
    </rPh>
    <rPh sb="14" eb="16">
      <t>カイカン</t>
    </rPh>
    <rPh sb="18" eb="19">
      <t>ネン</t>
    </rPh>
    <rPh sb="20" eb="21">
      <t>トク</t>
    </rPh>
    <phoneticPr fontId="4"/>
  </si>
  <si>
    <t>月曜、年、特</t>
    <rPh sb="3" eb="4">
      <t>ネン</t>
    </rPh>
    <rPh sb="5" eb="6">
      <t>トク</t>
    </rPh>
    <phoneticPr fontId="4"/>
  </si>
  <si>
    <t>金曜（祝の場合は開館）、年、特</t>
    <rPh sb="3" eb="4">
      <t>シュク</t>
    </rPh>
    <rPh sb="5" eb="7">
      <t>バアイ</t>
    </rPh>
    <rPh sb="8" eb="10">
      <t>カイカン</t>
    </rPh>
    <rPh sb="12" eb="13">
      <t>ネン</t>
    </rPh>
    <rPh sb="14" eb="15">
      <t>トク</t>
    </rPh>
    <phoneticPr fontId="4"/>
  </si>
  <si>
    <t>月曜（祝の場合は開館）、年、特</t>
    <phoneticPr fontId="4"/>
  </si>
  <si>
    <t>月曜（祝の場合及び夏休み期間の一部は開館）、年、特</t>
    <rPh sb="3" eb="4">
      <t>シュク</t>
    </rPh>
    <rPh sb="5" eb="7">
      <t>バアイ</t>
    </rPh>
    <rPh sb="7" eb="8">
      <t>オヨ</t>
    </rPh>
    <rPh sb="9" eb="10">
      <t>ナツ</t>
    </rPh>
    <rPh sb="12" eb="14">
      <t>キカン</t>
    </rPh>
    <rPh sb="15" eb="17">
      <t>イチブ</t>
    </rPh>
    <rPh sb="18" eb="20">
      <t>カイカン</t>
    </rPh>
    <rPh sb="22" eb="23">
      <t>ネン</t>
    </rPh>
    <rPh sb="24" eb="25">
      <t>トク</t>
    </rPh>
    <phoneticPr fontId="4"/>
  </si>
  <si>
    <t>月曜（祝の場合は翌日）、年</t>
    <rPh sb="3" eb="4">
      <t>シュク</t>
    </rPh>
    <rPh sb="5" eb="7">
      <t>バアイ</t>
    </rPh>
    <rPh sb="8" eb="10">
      <t>ヨクジツ</t>
    </rPh>
    <rPh sb="12" eb="13">
      <t>ネン</t>
    </rPh>
    <phoneticPr fontId="4"/>
  </si>
  <si>
    <t>月曜（祝の場合は翌日）、年、特、資（月末）</t>
    <rPh sb="3" eb="4">
      <t>シュク</t>
    </rPh>
    <rPh sb="5" eb="7">
      <t>バアイ</t>
    </rPh>
    <rPh sb="8" eb="10">
      <t>ヨクジツ</t>
    </rPh>
    <rPh sb="12" eb="13">
      <t>ネン</t>
    </rPh>
    <rPh sb="14" eb="15">
      <t>トク</t>
    </rPh>
    <rPh sb="16" eb="17">
      <t>シ</t>
    </rPh>
    <rPh sb="18" eb="20">
      <t>ゲツマツ</t>
    </rPh>
    <phoneticPr fontId="4"/>
  </si>
  <si>
    <t>月曜（祝の場合は翌日）、月曜以外の月末最終平日、年、特</t>
    <rPh sb="3" eb="4">
      <t>シュク</t>
    </rPh>
    <rPh sb="5" eb="7">
      <t>バアイ</t>
    </rPh>
    <rPh sb="8" eb="10">
      <t>ヨクジツ</t>
    </rPh>
    <rPh sb="14" eb="16">
      <t>イガイ</t>
    </rPh>
    <rPh sb="17" eb="19">
      <t>ゲツマツ</t>
    </rPh>
    <rPh sb="19" eb="21">
      <t>サイシュウ</t>
    </rPh>
    <rPh sb="21" eb="23">
      <t>ヘイジツ</t>
    </rPh>
    <rPh sb="24" eb="25">
      <t>ネン</t>
    </rPh>
    <rPh sb="26" eb="27">
      <t>トク</t>
    </rPh>
    <phoneticPr fontId="4"/>
  </si>
  <si>
    <t>月曜（祝の場合及び夏休み期間中は開館）、年、特</t>
    <rPh sb="3" eb="4">
      <t>シュク</t>
    </rPh>
    <rPh sb="5" eb="7">
      <t>バアイ</t>
    </rPh>
    <rPh sb="7" eb="8">
      <t>オヨ</t>
    </rPh>
    <rPh sb="9" eb="11">
      <t>ナツヤス</t>
    </rPh>
    <rPh sb="12" eb="15">
      <t>キカンチュウ</t>
    </rPh>
    <rPh sb="16" eb="18">
      <t>カイカン</t>
    </rPh>
    <rPh sb="20" eb="21">
      <t>ネン</t>
    </rPh>
    <rPh sb="22" eb="23">
      <t>トク</t>
    </rPh>
    <phoneticPr fontId="4"/>
  </si>
  <si>
    <t>月曜（祝の場合は開館）、最終金曜、年、特</t>
    <rPh sb="3" eb="4">
      <t>シュク</t>
    </rPh>
    <rPh sb="5" eb="7">
      <t>バアイ</t>
    </rPh>
    <rPh sb="8" eb="10">
      <t>カイカン</t>
    </rPh>
    <rPh sb="12" eb="14">
      <t>サイシュウ</t>
    </rPh>
    <rPh sb="17" eb="18">
      <t>ネン</t>
    </rPh>
    <rPh sb="19" eb="20">
      <t>トク</t>
    </rPh>
    <phoneticPr fontId="4"/>
  </si>
  <si>
    <t>月曜、第3火曜、年、特</t>
    <rPh sb="3" eb="4">
      <t>ダイ</t>
    </rPh>
    <rPh sb="8" eb="9">
      <t>ネン</t>
    </rPh>
    <rPh sb="10" eb="11">
      <t>トク</t>
    </rPh>
    <phoneticPr fontId="4"/>
  </si>
  <si>
    <t>月曜（祝の場合は翌日）､年、特</t>
    <rPh sb="3" eb="4">
      <t>シュク</t>
    </rPh>
    <rPh sb="5" eb="7">
      <t>バアイ</t>
    </rPh>
    <rPh sb="8" eb="10">
      <t>ヨクジツ</t>
    </rPh>
    <rPh sb="12" eb="13">
      <t>ネン</t>
    </rPh>
    <rPh sb="14" eb="15">
      <t>トク</t>
    </rPh>
    <phoneticPr fontId="4"/>
  </si>
  <si>
    <t>月曜（祝の場合は翌日）、年、特</t>
    <rPh sb="3" eb="4">
      <t>シュク</t>
    </rPh>
    <rPh sb="5" eb="7">
      <t>バアイ</t>
    </rPh>
    <rPh sb="8" eb="10">
      <t>ヨクジツ</t>
    </rPh>
    <rPh sb="12" eb="13">
      <t>ネン</t>
    </rPh>
    <rPh sb="14" eb="15">
      <t>トク</t>
    </rPh>
    <phoneticPr fontId="4"/>
  </si>
  <si>
    <t>金曜（祝の場合は前日）、年、特</t>
    <rPh sb="3" eb="4">
      <t>シュク</t>
    </rPh>
    <rPh sb="5" eb="7">
      <t>バアイ</t>
    </rPh>
    <rPh sb="8" eb="10">
      <t>ゼンジツ</t>
    </rPh>
    <rPh sb="12" eb="13">
      <t>ネン</t>
    </rPh>
    <rPh sb="14" eb="15">
      <t>トク</t>
    </rPh>
    <phoneticPr fontId="4"/>
  </si>
  <si>
    <t xml:space="preserve">視聴覚資料
</t>
  </si>
  <si>
    <t>（図書館間相互貸借を除く）</t>
    <rPh sb="1" eb="4">
      <t>トショカン</t>
    </rPh>
    <rPh sb="4" eb="5">
      <t>アイダ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</si>
</sst>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411]ggge&quot;年&quot;m&quot;月&quot;d&quot;日&quot;;@"/>
    <numFmt numFmtId="178" formatCode="#,##0_ "/>
    <numFmt numFmtId="179" formatCode="[$]ggge&quot;年&quot;m&quot;月&quot;d&quot;日&quot;;@" x16r2:formatCode16="[$-ja-JP-x-gannen]ggge&quot;年&quot;m&quot;月&quot;d&quot;日&quot;;@"/>
    <numFmt numFmtId="180" formatCode="0_ "/>
    <numFmt numFmtId="181" formatCode="h:mm;@"/>
    <numFmt numFmtId="182" formatCode="#,##0.0;&quot;△ &quot;#,##0.0"/>
    <numFmt numFmtId="183" formatCode="#,##0.0;[Red]\-#,##0.0"/>
    <numFmt numFmtId="184" formatCode="#,##0_ ;[Red]\-#,##0\ "/>
  </numFmts>
  <fonts count="15">
    <font>
      <sz val="11"/>
      <color theme="1"/>
      <name val="游ゴシック"/>
      <family val="2"/>
      <charset val="128"/>
      <scheme val="minor"/>
    </font>
    <font>
      <sz val="11"/>
      <color rgb="FF3F3F76"/>
      <name val="游ゴシック"/>
      <family val="2"/>
      <charset val="128"/>
      <scheme val="minor"/>
    </font>
    <font>
      <sz val="11"/>
      <color theme="1"/>
      <name val="游ゴシック"/>
      <family val="3"/>
      <charset val="128"/>
      <scheme val="minor"/>
    </font>
    <font>
      <b/>
      <sz val="10"/>
      <name val="Yu Gothic UI"/>
      <family val="3"/>
      <charset val="128"/>
    </font>
    <font>
      <sz val="6"/>
      <name val="游ゴシック"/>
      <family val="2"/>
      <charset val="128"/>
      <scheme val="minor"/>
    </font>
    <font>
      <sz val="6"/>
      <name val="ＭＳ Ｐゴシック"/>
      <family val="3"/>
      <charset val="128"/>
    </font>
    <font>
      <sz val="10"/>
      <name val="Yu Gothic UI"/>
      <family val="3"/>
      <charset val="128"/>
    </font>
    <font>
      <sz val="11"/>
      <color theme="1"/>
      <name val="游ゴシック"/>
      <family val="2"/>
      <scheme val="minor"/>
    </font>
    <font>
      <sz val="8"/>
      <name val="Yu Gothic UI"/>
      <family val="3"/>
      <charset val="128"/>
    </font>
    <font>
      <sz val="6"/>
      <name val="游ゴシック"/>
      <family val="3"/>
      <charset val="128"/>
      <scheme val="minor"/>
    </font>
    <font>
      <sz val="10"/>
      <color theme="1"/>
      <name val="Yu Gothic UI"/>
      <family val="3"/>
      <charset val="128"/>
    </font>
    <font>
      <u/>
      <sz val="11"/>
      <color theme="10"/>
      <name val="游ゴシック"/>
      <family val="3"/>
      <charset val="128"/>
      <scheme val="minor"/>
    </font>
    <font>
      <b/>
      <sz val="10"/>
      <color theme="0"/>
      <name val="Yu Gothic UI"/>
      <family val="3"/>
      <charset val="128"/>
    </font>
    <font>
      <sz val="9"/>
      <name val="Yu Gothic UI"/>
      <family val="3"/>
      <charset val="128"/>
    </font>
    <font>
      <b/>
      <sz val="12"/>
      <color indexed="81"/>
      <name val="MS P ゴシック"/>
      <family val="3"/>
      <charset val="128"/>
    </font>
  </fonts>
  <fills count="4">
    <fill>
      <patternFill patternType="none"/>
    </fill>
    <fill>
      <patternFill patternType="gray125"/>
    </fill>
    <fill>
      <patternFill patternType="solid">
        <fgColor rgb="FF00B050"/>
        <bgColor indexed="64"/>
      </patternFill>
    </fill>
    <fill>
      <patternFill patternType="solid">
        <fgColor theme="0" tint="-0.14999847407452621"/>
        <bgColor indexed="64"/>
      </patternFill>
    </fill>
  </fills>
  <borders count="9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hair">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double">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double">
        <color indexed="64"/>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theme="0"/>
      </left>
      <right style="thin">
        <color theme="0"/>
      </right>
      <top style="thin">
        <color theme="0"/>
      </top>
      <bottom style="thin">
        <color theme="0"/>
      </bottom>
      <diagonal/>
    </border>
  </borders>
  <cellStyleXfs count="5">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621">
    <xf numFmtId="0" fontId="0" fillId="0" borderId="0" xfId="0">
      <alignment vertical="center"/>
    </xf>
    <xf numFmtId="38" fontId="6" fillId="0" borderId="6" xfId="3" applyFont="1" applyFill="1" applyBorder="1" applyAlignment="1" applyProtection="1">
      <alignment horizontal="left" vertical="center"/>
    </xf>
    <xf numFmtId="38" fontId="6" fillId="0" borderId="3" xfId="3" applyFont="1" applyFill="1" applyBorder="1" applyAlignment="1" applyProtection="1">
      <alignment horizontal="left" vertical="center"/>
    </xf>
    <xf numFmtId="0" fontId="6" fillId="0" borderId="51" xfId="2" applyFont="1" applyFill="1" applyBorder="1" applyAlignment="1" applyProtection="1">
      <alignment horizontal="center" vertical="center"/>
      <protection locked="0"/>
    </xf>
    <xf numFmtId="0" fontId="6" fillId="0" borderId="55" xfId="2" applyFont="1" applyFill="1" applyBorder="1" applyAlignment="1" applyProtection="1">
      <alignment horizontal="center" vertical="center"/>
      <protection locked="0"/>
    </xf>
    <xf numFmtId="0" fontId="6" fillId="0" borderId="0" xfId="2" applyFont="1" applyFill="1" applyAlignment="1" applyProtection="1">
      <alignment horizontal="left" vertical="center"/>
    </xf>
    <xf numFmtId="20" fontId="3" fillId="0" borderId="0" xfId="2" applyNumberFormat="1" applyFont="1" applyFill="1" applyAlignment="1" applyProtection="1">
      <alignment vertical="center"/>
    </xf>
    <xf numFmtId="0" fontId="3" fillId="0" borderId="0" xfId="2" applyFont="1" applyFill="1" applyAlignment="1" applyProtection="1">
      <alignment horizontal="left" vertical="center"/>
    </xf>
    <xf numFmtId="0" fontId="3" fillId="0" borderId="0" xfId="2" applyFont="1" applyFill="1" applyAlignment="1" applyProtection="1">
      <alignment vertical="center"/>
    </xf>
    <xf numFmtId="0" fontId="3" fillId="0" borderId="0" xfId="2" applyFont="1" applyFill="1" applyAlignment="1" applyProtection="1">
      <alignment horizontal="center" vertical="center"/>
    </xf>
    <xf numFmtId="38" fontId="3" fillId="0" borderId="0" xfId="2" applyNumberFormat="1" applyFont="1" applyFill="1" applyAlignment="1" applyProtection="1">
      <alignment horizontal="left" vertical="center"/>
    </xf>
    <xf numFmtId="0" fontId="3" fillId="0" borderId="44" xfId="2" applyFont="1" applyFill="1" applyBorder="1" applyAlignment="1" applyProtection="1">
      <alignment vertical="center"/>
    </xf>
    <xf numFmtId="0" fontId="3" fillId="0" borderId="44" xfId="2" applyFont="1" applyFill="1" applyBorder="1" applyAlignment="1" applyProtection="1">
      <alignment horizontal="center" vertical="center"/>
    </xf>
    <xf numFmtId="0" fontId="3" fillId="0" borderId="44" xfId="2" applyFont="1" applyFill="1" applyBorder="1" applyAlignment="1" applyProtection="1">
      <alignment horizontal="left" vertical="center"/>
    </xf>
    <xf numFmtId="0" fontId="3" fillId="0" borderId="0" xfId="2" applyFont="1" applyFill="1" applyBorder="1" applyAlignment="1" applyProtection="1">
      <alignment vertical="center"/>
    </xf>
    <xf numFmtId="0" fontId="3" fillId="0" borderId="0" xfId="2" applyFont="1" applyFill="1" applyBorder="1" applyAlignment="1" applyProtection="1">
      <alignment horizontal="left" vertical="center"/>
    </xf>
    <xf numFmtId="0" fontId="6" fillId="0" borderId="1" xfId="2" applyFont="1" applyFill="1" applyBorder="1" applyAlignment="1" applyProtection="1">
      <alignment horizontal="left" vertical="center"/>
    </xf>
    <xf numFmtId="0" fontId="6" fillId="0" borderId="2" xfId="2" applyFont="1" applyFill="1" applyBorder="1" applyAlignment="1" applyProtection="1">
      <alignment horizontal="left" vertical="center"/>
    </xf>
    <xf numFmtId="0" fontId="6" fillId="0" borderId="3" xfId="2" applyFont="1" applyFill="1" applyBorder="1" applyAlignment="1" applyProtection="1">
      <alignment horizontal="left" vertical="center"/>
    </xf>
    <xf numFmtId="0" fontId="6" fillId="0" borderId="3" xfId="2" applyFont="1" applyFill="1" applyBorder="1" applyAlignment="1" applyProtection="1">
      <alignment horizontal="center" vertical="center"/>
    </xf>
    <xf numFmtId="180" fontId="6" fillId="0" borderId="3" xfId="2" applyNumberFormat="1" applyFont="1" applyFill="1" applyBorder="1" applyAlignment="1" applyProtection="1">
      <alignment horizontal="center" vertical="center"/>
    </xf>
    <xf numFmtId="0" fontId="6" fillId="0" borderId="1" xfId="2" applyFont="1" applyFill="1" applyBorder="1" applyAlignment="1" applyProtection="1">
      <alignment vertical="center"/>
    </xf>
    <xf numFmtId="0" fontId="6" fillId="0" borderId="36" xfId="2" applyFont="1" applyFill="1" applyBorder="1" applyAlignment="1" applyProtection="1">
      <alignment vertical="center"/>
    </xf>
    <xf numFmtId="0" fontId="6" fillId="0" borderId="37" xfId="2" applyFont="1" applyFill="1" applyBorder="1" applyAlignment="1" applyProtection="1">
      <alignment vertical="center"/>
    </xf>
    <xf numFmtId="0" fontId="6" fillId="0" borderId="2" xfId="2" applyFont="1" applyFill="1" applyBorder="1" applyAlignment="1" applyProtection="1">
      <alignment vertical="center"/>
    </xf>
    <xf numFmtId="0" fontId="6" fillId="0" borderId="36"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45" xfId="2" applyFont="1" applyFill="1" applyBorder="1" applyAlignment="1" applyProtection="1">
      <alignment vertical="center"/>
    </xf>
    <xf numFmtId="0" fontId="6" fillId="0" borderId="36" xfId="2" applyFont="1" applyFill="1" applyBorder="1" applyAlignment="1" applyProtection="1">
      <alignment horizontal="left" vertical="center"/>
    </xf>
    <xf numFmtId="0" fontId="6" fillId="0" borderId="3" xfId="2" applyFont="1" applyFill="1" applyBorder="1" applyAlignment="1" applyProtection="1">
      <alignment vertical="center"/>
    </xf>
    <xf numFmtId="0" fontId="6" fillId="0" borderId="2" xfId="2" applyFont="1" applyFill="1" applyBorder="1" applyAlignment="1" applyProtection="1">
      <alignment horizontal="right" vertical="center"/>
    </xf>
    <xf numFmtId="0" fontId="6" fillId="0" borderId="1" xfId="2" applyFont="1" applyFill="1" applyBorder="1" applyAlignment="1" applyProtection="1">
      <alignment horizontal="center" vertical="center"/>
    </xf>
    <xf numFmtId="0" fontId="6" fillId="0" borderId="3" xfId="2" applyFont="1" applyFill="1" applyBorder="1" applyAlignment="1" applyProtection="1">
      <alignment horizontal="centerContinuous" vertical="center"/>
    </xf>
    <xf numFmtId="0" fontId="6" fillId="0" borderId="37" xfId="2" applyFont="1" applyFill="1" applyBorder="1" applyAlignment="1" applyProtection="1">
      <alignment horizontal="left" vertical="center"/>
    </xf>
    <xf numFmtId="0" fontId="6" fillId="0" borderId="45" xfId="2" applyFont="1" applyFill="1" applyBorder="1" applyAlignment="1" applyProtection="1">
      <alignment horizontal="left" vertical="center"/>
    </xf>
    <xf numFmtId="0" fontId="6" fillId="0" borderId="48" xfId="2" applyFont="1" applyFill="1" applyBorder="1" applyAlignment="1" applyProtection="1">
      <alignment horizontal="left" vertical="center"/>
    </xf>
    <xf numFmtId="0" fontId="6" fillId="0" borderId="37" xfId="2" applyFont="1" applyFill="1" applyBorder="1" applyAlignment="1" applyProtection="1">
      <alignment horizontal="center" vertical="center"/>
    </xf>
    <xf numFmtId="0" fontId="6" fillId="0" borderId="44" xfId="2" applyFont="1" applyFill="1" applyBorder="1" applyAlignment="1" applyProtection="1">
      <alignment horizontal="center" vertical="center"/>
    </xf>
    <xf numFmtId="0" fontId="6" fillId="0" borderId="1" xfId="2" applyFont="1" applyFill="1" applyBorder="1" applyAlignment="1" applyProtection="1">
      <alignment horizontal="centerContinuous" vertical="center"/>
    </xf>
    <xf numFmtId="0" fontId="6" fillId="0" borderId="36" xfId="2" applyFont="1" applyFill="1" applyBorder="1" applyAlignment="1" applyProtection="1">
      <alignment horizontal="centerContinuous" vertical="center"/>
    </xf>
    <xf numFmtId="0" fontId="6" fillId="0" borderId="36" xfId="2" applyFont="1" applyFill="1" applyBorder="1" applyAlignment="1" applyProtection="1">
      <alignment horizontal="centerContinuous" vertical="center" wrapText="1"/>
    </xf>
    <xf numFmtId="0" fontId="6" fillId="0" borderId="45" xfId="2" applyFont="1" applyFill="1" applyBorder="1" applyAlignment="1" applyProtection="1">
      <alignment horizontal="centerContinuous" vertical="center" wrapText="1"/>
    </xf>
    <xf numFmtId="0" fontId="6" fillId="0" borderId="2" xfId="2" applyFont="1" applyFill="1" applyBorder="1" applyAlignment="1" applyProtection="1">
      <alignment horizontal="centerContinuous" vertical="center"/>
    </xf>
    <xf numFmtId="0" fontId="6" fillId="0" borderId="5" xfId="2" applyFont="1" applyFill="1" applyBorder="1" applyAlignment="1" applyProtection="1">
      <alignment horizontal="left" vertical="center"/>
    </xf>
    <xf numFmtId="0" fontId="6" fillId="0" borderId="6" xfId="2" applyFont="1" applyFill="1" applyBorder="1" applyAlignment="1" applyProtection="1">
      <alignment horizontal="center" vertical="center"/>
    </xf>
    <xf numFmtId="177" fontId="6" fillId="0" borderId="6" xfId="2" applyNumberFormat="1" applyFont="1" applyFill="1" applyBorder="1" applyAlignment="1" applyProtection="1">
      <alignment horizontal="center" vertical="center"/>
    </xf>
    <xf numFmtId="0" fontId="6" fillId="0" borderId="4" xfId="2" applyFont="1" applyFill="1" applyBorder="1" applyAlignment="1" applyProtection="1">
      <alignment horizontal="left" vertical="center"/>
    </xf>
    <xf numFmtId="180" fontId="6" fillId="0" borderId="6" xfId="2" applyNumberFormat="1" applyFont="1" applyFill="1" applyBorder="1" applyAlignment="1" applyProtection="1">
      <alignment horizontal="center" vertical="center"/>
    </xf>
    <xf numFmtId="181" fontId="6" fillId="0" borderId="6" xfId="2" applyNumberFormat="1" applyFont="1" applyFill="1" applyBorder="1" applyAlignment="1" applyProtection="1">
      <alignment horizontal="center" vertical="center"/>
    </xf>
    <xf numFmtId="0" fontId="6" fillId="0" borderId="4" xfId="2" applyFont="1" applyFill="1" applyBorder="1" applyAlignment="1" applyProtection="1">
      <alignment vertical="center"/>
    </xf>
    <xf numFmtId="0" fontId="6" fillId="0" borderId="18" xfId="2" applyFont="1" applyFill="1" applyBorder="1" applyAlignment="1" applyProtection="1">
      <alignment horizontal="left" vertical="center"/>
    </xf>
    <xf numFmtId="0" fontId="6" fillId="0" borderId="44" xfId="2" applyFont="1" applyFill="1" applyBorder="1" applyAlignment="1" applyProtection="1">
      <alignment horizontal="left" vertical="center"/>
    </xf>
    <xf numFmtId="0" fontId="6" fillId="0" borderId="5" xfId="2" applyFont="1" applyFill="1" applyBorder="1" applyAlignment="1" applyProtection="1">
      <alignment vertical="center"/>
    </xf>
    <xf numFmtId="0" fontId="6" fillId="0" borderId="18" xfId="2" applyFont="1" applyFill="1" applyBorder="1" applyAlignment="1" applyProtection="1">
      <alignment vertical="center"/>
    </xf>
    <xf numFmtId="0" fontId="6" fillId="0" borderId="21" xfId="2" applyFont="1" applyFill="1" applyBorder="1" applyAlignment="1" applyProtection="1">
      <alignment horizontal="left" vertical="center"/>
    </xf>
    <xf numFmtId="0" fontId="6" fillId="0" borderId="18" xfId="2" applyFont="1" applyFill="1" applyBorder="1" applyAlignment="1" applyProtection="1">
      <alignment horizontal="center" vertical="center"/>
    </xf>
    <xf numFmtId="0" fontId="6" fillId="0" borderId="6" xfId="2" applyFont="1" applyFill="1" applyBorder="1" applyAlignment="1" applyProtection="1">
      <alignment vertical="center"/>
    </xf>
    <xf numFmtId="0" fontId="6" fillId="0" borderId="6" xfId="2" applyFont="1" applyFill="1" applyBorder="1" applyAlignment="1" applyProtection="1">
      <alignment horizontal="centerContinuous" vertical="center"/>
    </xf>
    <xf numFmtId="0" fontId="6" fillId="0" borderId="0" xfId="2" applyFont="1" applyFill="1" applyBorder="1" applyAlignment="1" applyProtection="1">
      <alignment vertical="center"/>
    </xf>
    <xf numFmtId="0" fontId="6" fillId="0" borderId="44" xfId="2" applyFont="1" applyFill="1" applyBorder="1" applyAlignment="1" applyProtection="1">
      <alignment vertical="center"/>
    </xf>
    <xf numFmtId="0" fontId="6" fillId="0" borderId="5" xfId="2" applyFont="1" applyFill="1" applyBorder="1" applyAlignment="1" applyProtection="1">
      <alignment horizontal="center" vertical="center" wrapText="1"/>
    </xf>
    <xf numFmtId="0" fontId="6" fillId="0" borderId="0" xfId="2" applyFont="1" applyFill="1" applyAlignment="1" applyProtection="1">
      <alignment vertical="center"/>
    </xf>
    <xf numFmtId="0" fontId="6" fillId="0" borderId="0" xfId="2" applyFont="1" applyFill="1" applyAlignment="1" applyProtection="1">
      <alignment horizontal="center" vertical="center"/>
    </xf>
    <xf numFmtId="0" fontId="6" fillId="0" borderId="21" xfId="2" applyFont="1" applyFill="1" applyBorder="1" applyAlignment="1" applyProtection="1">
      <alignment vertical="center"/>
    </xf>
    <xf numFmtId="0" fontId="6" fillId="0" borderId="44" xfId="2" applyFont="1" applyFill="1" applyBorder="1" applyAlignment="1" applyProtection="1">
      <alignment horizontal="centerContinuous" vertical="center"/>
    </xf>
    <xf numFmtId="0" fontId="6" fillId="0" borderId="18" xfId="2" applyFont="1" applyFill="1" applyBorder="1" applyAlignment="1" applyProtection="1">
      <alignment horizontal="centerContinuous" vertical="center"/>
    </xf>
    <xf numFmtId="177" fontId="6" fillId="0" borderId="6" xfId="2" applyNumberFormat="1" applyFont="1" applyFill="1" applyBorder="1" applyAlignment="1" applyProtection="1">
      <alignment vertical="center"/>
    </xf>
    <xf numFmtId="181" fontId="6" fillId="0" borderId="6" xfId="2" applyNumberFormat="1" applyFont="1" applyFill="1" applyBorder="1" applyAlignment="1" applyProtection="1">
      <alignment vertical="center"/>
    </xf>
    <xf numFmtId="0" fontId="6" fillId="0" borderId="1" xfId="2" applyFont="1" applyFill="1" applyBorder="1" applyAlignment="1" applyProtection="1">
      <alignment horizontal="center" vertical="center" wrapText="1"/>
    </xf>
    <xf numFmtId="0" fontId="6" fillId="0" borderId="21" xfId="2" applyFont="1" applyFill="1" applyBorder="1" applyAlignment="1" applyProtection="1">
      <alignment horizontal="center" vertical="center"/>
    </xf>
    <xf numFmtId="0" fontId="6" fillId="0" borderId="6" xfId="2" quotePrefix="1" applyFont="1" applyFill="1" applyBorder="1" applyAlignment="1" applyProtection="1">
      <alignment horizontal="center" vertical="center"/>
    </xf>
    <xf numFmtId="0" fontId="6" fillId="0" borderId="48" xfId="2" applyFont="1" applyFill="1" applyBorder="1" applyAlignment="1" applyProtection="1">
      <alignment horizontal="centerContinuous" vertical="center"/>
    </xf>
    <xf numFmtId="0" fontId="6" fillId="0" borderId="37" xfId="2" applyFont="1" applyFill="1" applyBorder="1" applyAlignment="1" applyProtection="1">
      <alignment horizontal="centerContinuous" vertical="center"/>
    </xf>
    <xf numFmtId="0" fontId="6" fillId="0" borderId="45" xfId="2" applyFont="1" applyFill="1" applyBorder="1" applyAlignment="1" applyProtection="1">
      <alignment horizontal="centerContinuous" vertical="center"/>
    </xf>
    <xf numFmtId="0" fontId="6" fillId="0" borderId="3" xfId="2" applyFont="1" applyFill="1" applyBorder="1" applyAlignment="1" applyProtection="1">
      <alignment horizontal="center" vertical="center" wrapText="1"/>
    </xf>
    <xf numFmtId="0" fontId="13" fillId="0" borderId="4" xfId="2" applyFont="1" applyFill="1" applyBorder="1" applyAlignment="1" applyProtection="1">
      <alignment horizontal="center" vertical="center"/>
    </xf>
    <xf numFmtId="0" fontId="13" fillId="0" borderId="3" xfId="2" applyFont="1" applyFill="1" applyBorder="1" applyAlignment="1" applyProtection="1">
      <alignment horizontal="center" vertical="center"/>
    </xf>
    <xf numFmtId="0" fontId="6" fillId="0" borderId="5" xfId="2" applyFont="1" applyFill="1" applyBorder="1" applyAlignment="1" applyProtection="1">
      <alignment horizontal="left" vertical="center" wrapText="1"/>
    </xf>
    <xf numFmtId="0" fontId="6" fillId="0" borderId="4" xfId="2" applyFont="1" applyFill="1" applyBorder="1" applyAlignment="1" applyProtection="1">
      <alignment horizontal="center" vertical="center" wrapText="1"/>
    </xf>
    <xf numFmtId="0" fontId="8" fillId="0" borderId="7" xfId="2" applyFont="1" applyFill="1" applyBorder="1" applyAlignment="1" applyProtection="1">
      <alignment vertical="center"/>
    </xf>
    <xf numFmtId="0" fontId="8" fillId="0" borderId="8" xfId="2" applyFont="1" applyFill="1" applyBorder="1" applyAlignment="1" applyProtection="1">
      <alignment vertical="center"/>
    </xf>
    <xf numFmtId="0" fontId="8" fillId="0" borderId="9" xfId="2" applyFont="1" applyFill="1" applyBorder="1" applyAlignment="1" applyProtection="1">
      <alignment horizontal="center" vertical="center"/>
    </xf>
    <xf numFmtId="0" fontId="8" fillId="0" borderId="9" xfId="2" applyFont="1" applyFill="1" applyBorder="1" applyAlignment="1" applyProtection="1">
      <alignment vertical="center"/>
    </xf>
    <xf numFmtId="177" fontId="8" fillId="0" borderId="9" xfId="2" applyNumberFormat="1" applyFont="1" applyFill="1" applyBorder="1" applyAlignment="1" applyProtection="1">
      <alignment vertical="center"/>
    </xf>
    <xf numFmtId="181" fontId="8" fillId="0" borderId="9" xfId="2" applyNumberFormat="1" applyFont="1" applyFill="1" applyBorder="1" applyAlignment="1" applyProtection="1">
      <alignment vertical="center"/>
    </xf>
    <xf numFmtId="0" fontId="8" fillId="0" borderId="7" xfId="2" applyFont="1" applyFill="1" applyBorder="1" applyAlignment="1" applyProtection="1">
      <alignment horizontal="center" vertical="center"/>
    </xf>
    <xf numFmtId="0" fontId="8" fillId="0" borderId="47"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8" fillId="0" borderId="8" xfId="2" applyFont="1" applyFill="1" applyBorder="1" applyAlignment="1" applyProtection="1">
      <alignment horizontal="left" vertical="center" wrapText="1"/>
    </xf>
    <xf numFmtId="0" fontId="8" fillId="0" borderId="0" xfId="2" applyFont="1" applyFill="1" applyAlignment="1" applyProtection="1">
      <alignment horizontal="left" vertical="center"/>
    </xf>
    <xf numFmtId="0" fontId="6" fillId="0" borderId="6" xfId="2" applyFont="1" applyFill="1" applyBorder="1" applyAlignment="1" applyProtection="1">
      <alignment horizontal="left" vertical="center"/>
    </xf>
    <xf numFmtId="0" fontId="6" fillId="0" borderId="14" xfId="2" applyFont="1" applyFill="1" applyBorder="1" applyAlignment="1" applyProtection="1">
      <alignment horizontal="left" vertical="center"/>
    </xf>
    <xf numFmtId="0" fontId="6" fillId="0" borderId="15" xfId="2" applyFont="1" applyFill="1" applyBorder="1" applyAlignment="1" applyProtection="1">
      <alignment horizontal="left" vertical="center"/>
    </xf>
    <xf numFmtId="0" fontId="6" fillId="0" borderId="16" xfId="2" applyFont="1" applyFill="1" applyBorder="1" applyAlignment="1" applyProtection="1">
      <alignment horizontal="left" vertical="center"/>
    </xf>
    <xf numFmtId="0" fontId="6" fillId="0" borderId="17" xfId="2" applyFont="1" applyFill="1" applyBorder="1" applyAlignment="1" applyProtection="1">
      <alignment horizontal="left" vertical="center"/>
    </xf>
    <xf numFmtId="0" fontId="6" fillId="0" borderId="19" xfId="2" applyFont="1" applyFill="1" applyBorder="1" applyAlignment="1" applyProtection="1">
      <alignment horizontal="left" vertical="center"/>
    </xf>
    <xf numFmtId="0" fontId="6" fillId="0" borderId="20" xfId="2" applyFont="1" applyFill="1" applyBorder="1" applyAlignment="1" applyProtection="1">
      <alignment horizontal="left" vertical="center"/>
    </xf>
    <xf numFmtId="0" fontId="6" fillId="0" borderId="51" xfId="2" applyFont="1" applyFill="1" applyBorder="1" applyAlignment="1" applyProtection="1">
      <alignment horizontal="left" vertical="center"/>
    </xf>
    <xf numFmtId="177" fontId="6" fillId="0" borderId="0" xfId="2" applyNumberFormat="1" applyFont="1" applyFill="1" applyAlignment="1" applyProtection="1">
      <alignment vertical="center"/>
    </xf>
    <xf numFmtId="38" fontId="6" fillId="0" borderId="0" xfId="2" applyNumberFormat="1" applyFont="1" applyFill="1" applyAlignment="1" applyProtection="1">
      <alignment vertical="center"/>
    </xf>
    <xf numFmtId="180" fontId="6" fillId="0" borderId="0" xfId="2" applyNumberFormat="1" applyFont="1" applyFill="1" applyAlignment="1" applyProtection="1">
      <alignment horizontal="left" vertical="center"/>
    </xf>
    <xf numFmtId="38" fontId="6" fillId="0" borderId="0" xfId="2" applyNumberFormat="1" applyFont="1" applyFill="1" applyAlignment="1" applyProtection="1">
      <alignment horizontal="left" vertical="center"/>
    </xf>
    <xf numFmtId="40" fontId="6" fillId="0" borderId="0" xfId="2" applyNumberFormat="1" applyFont="1" applyFill="1" applyAlignment="1" applyProtection="1">
      <alignment horizontal="left" vertical="center"/>
    </xf>
    <xf numFmtId="0" fontId="6" fillId="0" borderId="0" xfId="2" applyFont="1" applyFill="1" applyAlignment="1" applyProtection="1">
      <alignment horizontal="right" vertical="center"/>
    </xf>
    <xf numFmtId="38" fontId="6" fillId="0" borderId="36" xfId="2" applyNumberFormat="1" applyFont="1" applyFill="1" applyBorder="1" applyAlignment="1" applyProtection="1">
      <alignment horizontal="left" vertical="center"/>
    </xf>
    <xf numFmtId="38" fontId="6" fillId="0" borderId="36" xfId="2" applyNumberFormat="1" applyFont="1" applyFill="1" applyBorder="1" applyAlignment="1" applyProtection="1">
      <alignment horizontal="right" vertical="center"/>
    </xf>
    <xf numFmtId="38" fontId="6" fillId="0" borderId="36" xfId="2" applyNumberFormat="1" applyFont="1" applyFill="1" applyBorder="1" applyAlignment="1" applyProtection="1">
      <alignment horizontal="center" vertical="center"/>
    </xf>
    <xf numFmtId="38" fontId="6" fillId="0" borderId="0" xfId="2" applyNumberFormat="1" applyFont="1" applyFill="1" applyBorder="1" applyAlignment="1" applyProtection="1">
      <alignment horizontal="center" vertical="center"/>
    </xf>
    <xf numFmtId="38" fontId="6" fillId="0" borderId="0" xfId="2" applyNumberFormat="1" applyFont="1" applyFill="1" applyAlignment="1" applyProtection="1">
      <alignment horizontal="left" vertical="top"/>
    </xf>
    <xf numFmtId="38" fontId="6" fillId="0" borderId="36" xfId="1" applyFont="1" applyFill="1" applyBorder="1" applyAlignment="1" applyProtection="1">
      <alignment horizontal="left" vertical="center"/>
    </xf>
    <xf numFmtId="0" fontId="6" fillId="0" borderId="36" xfId="2" applyFont="1" applyFill="1" applyBorder="1" applyAlignment="1" applyProtection="1">
      <alignment horizontal="left" vertical="top" wrapText="1"/>
    </xf>
    <xf numFmtId="0" fontId="6" fillId="0" borderId="0" xfId="2" applyFont="1" applyFill="1" applyAlignment="1" applyProtection="1">
      <alignment horizontal="left" vertical="top"/>
    </xf>
    <xf numFmtId="0" fontId="6" fillId="0" borderId="0" xfId="2" applyFont="1" applyFill="1" applyAlignment="1" applyProtection="1">
      <alignment horizontal="center" vertical="top"/>
    </xf>
    <xf numFmtId="38" fontId="6" fillId="0" borderId="0" xfId="3" applyFont="1" applyFill="1" applyAlignment="1" applyProtection="1">
      <alignment horizontal="left" vertical="center"/>
    </xf>
    <xf numFmtId="38" fontId="6" fillId="0" borderId="0" xfId="3" applyFont="1" applyFill="1" applyAlignment="1" applyProtection="1">
      <alignment horizontal="center" vertical="center"/>
    </xf>
    <xf numFmtId="177" fontId="6" fillId="0" borderId="0" xfId="2" applyNumberFormat="1" applyFont="1" applyFill="1" applyAlignment="1" applyProtection="1">
      <alignment horizontal="left" vertical="center"/>
    </xf>
    <xf numFmtId="0" fontId="6" fillId="0" borderId="0" xfId="2" applyFont="1" applyFill="1" applyAlignment="1" applyProtection="1">
      <alignment horizontal="left" vertical="top" wrapText="1"/>
    </xf>
    <xf numFmtId="177" fontId="6" fillId="0" borderId="0" xfId="2" applyNumberFormat="1" applyFont="1" applyFill="1" applyAlignment="1" applyProtection="1">
      <alignment horizontal="right" vertical="center"/>
    </xf>
    <xf numFmtId="38" fontId="6" fillId="0" borderId="0" xfId="2" applyNumberFormat="1" applyFont="1" applyFill="1" applyAlignment="1" applyProtection="1">
      <alignment horizontal="right" vertical="center"/>
    </xf>
    <xf numFmtId="178" fontId="6" fillId="0" borderId="0" xfId="2" applyNumberFormat="1" applyFont="1" applyFill="1" applyAlignment="1" applyProtection="1">
      <alignment horizontal="right" vertical="center"/>
    </xf>
    <xf numFmtId="183" fontId="6" fillId="0" borderId="0" xfId="2" applyNumberFormat="1" applyFont="1" applyFill="1" applyAlignment="1" applyProtection="1">
      <alignment horizontal="right" vertical="center"/>
    </xf>
    <xf numFmtId="40" fontId="6" fillId="0" borderId="0" xfId="2" applyNumberFormat="1" applyFont="1" applyFill="1" applyAlignment="1" applyProtection="1">
      <alignment horizontal="right" vertical="center"/>
    </xf>
    <xf numFmtId="177" fontId="6" fillId="0" borderId="44" xfId="2" applyNumberFormat="1" applyFont="1" applyFill="1" applyBorder="1" applyAlignment="1" applyProtection="1">
      <alignment horizontal="right" vertical="center"/>
    </xf>
    <xf numFmtId="38" fontId="6" fillId="0" borderId="44" xfId="3" applyFont="1" applyFill="1" applyBorder="1" applyAlignment="1" applyProtection="1">
      <alignment horizontal="left" vertical="center"/>
    </xf>
    <xf numFmtId="38" fontId="6" fillId="0" borderId="44" xfId="3" applyFont="1" applyFill="1" applyBorder="1" applyAlignment="1" applyProtection="1">
      <alignment horizontal="center" vertical="center"/>
    </xf>
    <xf numFmtId="177" fontId="6" fillId="0" borderId="44" xfId="2" applyNumberFormat="1" applyFont="1" applyFill="1" applyBorder="1" applyAlignment="1" applyProtection="1">
      <alignment horizontal="left" vertical="center"/>
    </xf>
    <xf numFmtId="38" fontId="6" fillId="0" borderId="44" xfId="2" applyNumberFormat="1" applyFont="1" applyFill="1" applyBorder="1" applyAlignment="1" applyProtection="1">
      <alignment horizontal="right" vertical="center"/>
    </xf>
    <xf numFmtId="184" fontId="6" fillId="0" borderId="44" xfId="2" applyNumberFormat="1" applyFont="1" applyFill="1" applyBorder="1" applyAlignment="1" applyProtection="1">
      <alignment horizontal="right" vertical="center"/>
    </xf>
    <xf numFmtId="183" fontId="6" fillId="0" borderId="44" xfId="2" applyNumberFormat="1" applyFont="1" applyFill="1" applyBorder="1" applyAlignment="1" applyProtection="1">
      <alignment horizontal="right" vertical="center"/>
    </xf>
    <xf numFmtId="40" fontId="6" fillId="0" borderId="44" xfId="2" applyNumberFormat="1" applyFont="1" applyFill="1" applyBorder="1" applyAlignment="1" applyProtection="1">
      <alignment horizontal="right" vertical="center"/>
    </xf>
    <xf numFmtId="181" fontId="6" fillId="0" borderId="0" xfId="2" applyNumberFormat="1" applyFont="1" applyFill="1" applyAlignment="1" applyProtection="1">
      <alignment horizontal="left" vertical="center"/>
    </xf>
    <xf numFmtId="0" fontId="10" fillId="0" borderId="0" xfId="2" applyFont="1" applyFill="1" applyAlignment="1" applyProtection="1">
      <alignment horizontal="left" vertical="center"/>
    </xf>
    <xf numFmtId="38" fontId="6" fillId="0" borderId="6" xfId="3" applyFont="1" applyFill="1" applyBorder="1" applyAlignment="1" applyProtection="1">
      <alignment horizontal="center" vertical="center"/>
      <protection locked="0"/>
    </xf>
    <xf numFmtId="0" fontId="6" fillId="0" borderId="6" xfId="2" applyFont="1" applyFill="1" applyBorder="1" applyAlignment="1" applyProtection="1">
      <alignment horizontal="left" vertical="center"/>
      <protection locked="0"/>
    </xf>
    <xf numFmtId="0" fontId="6" fillId="0" borderId="6" xfId="2" applyFont="1" applyFill="1" applyBorder="1" applyAlignment="1" applyProtection="1">
      <alignment horizontal="center" vertical="center"/>
      <protection locked="0"/>
    </xf>
    <xf numFmtId="38" fontId="6" fillId="0" borderId="6" xfId="1" applyNumberFormat="1" applyFont="1" applyFill="1" applyBorder="1" applyAlignment="1" applyProtection="1">
      <alignment horizontal="right" vertical="center"/>
      <protection locked="0"/>
    </xf>
    <xf numFmtId="38" fontId="6" fillId="0" borderId="4" xfId="3" applyFont="1" applyFill="1" applyBorder="1" applyAlignment="1" applyProtection="1">
      <alignment horizontal="left" vertical="center"/>
      <protection locked="0"/>
    </xf>
    <xf numFmtId="38" fontId="6" fillId="0" borderId="6" xfId="3" applyFont="1" applyFill="1" applyBorder="1" applyAlignment="1" applyProtection="1">
      <alignment horizontal="left" vertical="center"/>
      <protection locked="0"/>
    </xf>
    <xf numFmtId="180" fontId="6" fillId="0" borderId="29" xfId="2" applyNumberFormat="1" applyFont="1" applyFill="1" applyBorder="1" applyAlignment="1" applyProtection="1">
      <alignment horizontal="left" vertical="center"/>
      <protection locked="0"/>
    </xf>
    <xf numFmtId="181" fontId="6" fillId="0" borderId="6" xfId="3" applyNumberFormat="1" applyFont="1" applyFill="1" applyBorder="1" applyAlignment="1" applyProtection="1">
      <alignment horizontal="left" vertical="center"/>
      <protection locked="0"/>
    </xf>
    <xf numFmtId="38" fontId="6" fillId="0" borderId="69" xfId="3" applyFont="1" applyFill="1" applyBorder="1" applyAlignment="1" applyProtection="1">
      <alignment horizontal="left" vertical="center"/>
      <protection locked="0"/>
    </xf>
    <xf numFmtId="38" fontId="6" fillId="0" borderId="6" xfId="3" applyNumberFormat="1" applyFont="1" applyFill="1" applyBorder="1" applyAlignment="1" applyProtection="1">
      <alignment horizontal="right" vertical="center"/>
      <protection locked="0"/>
    </xf>
    <xf numFmtId="38" fontId="6" fillId="0" borderId="5" xfId="3" applyNumberFormat="1" applyFont="1" applyFill="1" applyBorder="1" applyAlignment="1" applyProtection="1">
      <alignment horizontal="right" vertical="center"/>
      <protection locked="0"/>
    </xf>
    <xf numFmtId="38" fontId="6" fillId="0" borderId="6" xfId="2" applyNumberFormat="1" applyFont="1" applyFill="1" applyBorder="1" applyAlignment="1" applyProtection="1">
      <alignment horizontal="right" vertical="center"/>
      <protection locked="0"/>
    </xf>
    <xf numFmtId="176" fontId="6" fillId="0" borderId="6" xfId="3" applyNumberFormat="1" applyFont="1" applyFill="1" applyBorder="1" applyAlignment="1" applyProtection="1">
      <alignment horizontal="center" vertical="center"/>
      <protection locked="0"/>
    </xf>
    <xf numFmtId="176" fontId="6" fillId="0" borderId="5" xfId="3" applyNumberFormat="1" applyFont="1" applyFill="1" applyBorder="1" applyAlignment="1" applyProtection="1">
      <alignment horizontal="center" vertical="center"/>
      <protection locked="0"/>
    </xf>
    <xf numFmtId="38" fontId="6" fillId="0" borderId="6" xfId="1" applyNumberFormat="1" applyFont="1" applyFill="1" applyBorder="1" applyAlignment="1" applyProtection="1">
      <alignment vertical="center"/>
      <protection locked="0"/>
    </xf>
    <xf numFmtId="38" fontId="6" fillId="0" borderId="5" xfId="3" applyNumberFormat="1" applyFont="1" applyFill="1" applyBorder="1" applyAlignment="1" applyProtection="1">
      <alignment vertical="center"/>
      <protection locked="0"/>
    </xf>
    <xf numFmtId="38" fontId="6" fillId="0" borderId="6" xfId="2" applyNumberFormat="1" applyFont="1" applyFill="1" applyBorder="1" applyAlignment="1" applyProtection="1">
      <alignment vertical="center"/>
      <protection locked="0"/>
    </xf>
    <xf numFmtId="38" fontId="6" fillId="0" borderId="6" xfId="1" applyFont="1" applyFill="1" applyBorder="1" applyAlignment="1" applyProtection="1">
      <alignment horizontal="center" vertical="center"/>
      <protection locked="0"/>
    </xf>
    <xf numFmtId="179" fontId="6" fillId="0" borderId="6" xfId="2" applyNumberFormat="1" applyFont="1" applyFill="1" applyBorder="1" applyAlignment="1" applyProtection="1">
      <alignment horizontal="left" vertical="center"/>
      <protection locked="0"/>
    </xf>
    <xf numFmtId="0" fontId="6" fillId="0" borderId="4" xfId="2" applyFont="1" applyFill="1" applyBorder="1" applyAlignment="1" applyProtection="1">
      <alignment horizontal="center" vertical="center"/>
      <protection locked="0"/>
    </xf>
    <xf numFmtId="176" fontId="6" fillId="0" borderId="6" xfId="3" applyNumberFormat="1" applyFont="1" applyFill="1" applyBorder="1" applyAlignment="1" applyProtection="1">
      <alignment horizontal="left" vertical="center"/>
      <protection locked="0"/>
    </xf>
    <xf numFmtId="38" fontId="6" fillId="0" borderId="4" xfId="2" applyNumberFormat="1" applyFont="1" applyFill="1" applyBorder="1" applyAlignment="1" applyProtection="1">
      <alignment horizontal="right" vertical="center"/>
      <protection locked="0"/>
    </xf>
    <xf numFmtId="177" fontId="6" fillId="0" borderId="6" xfId="2" applyNumberFormat="1" applyFont="1" applyFill="1" applyBorder="1" applyAlignment="1" applyProtection="1">
      <alignment horizontal="left" vertical="center"/>
      <protection locked="0"/>
    </xf>
    <xf numFmtId="0" fontId="6" fillId="0" borderId="14" xfId="2" applyFont="1" applyFill="1" applyBorder="1" applyAlignment="1" applyProtection="1">
      <alignment horizontal="left" vertical="center"/>
      <protection locked="0"/>
    </xf>
    <xf numFmtId="0" fontId="6" fillId="0" borderId="14" xfId="2" applyFont="1" applyFill="1" applyBorder="1" applyAlignment="1" applyProtection="1">
      <alignment horizontal="center" vertical="center"/>
      <protection locked="0"/>
    </xf>
    <xf numFmtId="177" fontId="6" fillId="0" borderId="14" xfId="2" applyNumberFormat="1" applyFont="1" applyFill="1" applyBorder="1" applyAlignment="1" applyProtection="1">
      <alignment horizontal="left" vertical="center"/>
      <protection locked="0"/>
    </xf>
    <xf numFmtId="38" fontId="6" fillId="0" borderId="14" xfId="1" applyNumberFormat="1" applyFont="1" applyFill="1" applyBorder="1" applyAlignment="1" applyProtection="1">
      <alignment horizontal="right" vertical="center"/>
      <protection locked="0"/>
    </xf>
    <xf numFmtId="0" fontId="6" fillId="0" borderId="23" xfId="2" applyFont="1" applyFill="1" applyBorder="1" applyAlignment="1" applyProtection="1">
      <alignment horizontal="left" vertical="center"/>
      <protection locked="0"/>
    </xf>
    <xf numFmtId="180" fontId="6" fillId="0" borderId="14" xfId="2" applyNumberFormat="1" applyFont="1" applyFill="1" applyBorder="1" applyAlignment="1" applyProtection="1">
      <alignment horizontal="left" vertical="center"/>
      <protection locked="0"/>
    </xf>
    <xf numFmtId="38" fontId="6" fillId="0" borderId="14" xfId="3" applyFont="1" applyFill="1" applyBorder="1" applyAlignment="1" applyProtection="1">
      <alignment horizontal="left" vertical="center"/>
      <protection locked="0"/>
    </xf>
    <xf numFmtId="181" fontId="6" fillId="0" borderId="28" xfId="2" applyNumberFormat="1" applyFont="1" applyFill="1" applyBorder="1" applyAlignment="1" applyProtection="1">
      <alignment horizontal="left" vertical="center"/>
      <protection locked="0"/>
    </xf>
    <xf numFmtId="38" fontId="6" fillId="0" borderId="23" xfId="3" applyFont="1" applyFill="1" applyBorder="1" applyAlignment="1" applyProtection="1">
      <alignment horizontal="left" vertical="center"/>
      <protection locked="0"/>
    </xf>
    <xf numFmtId="38" fontId="6" fillId="0" borderId="64" xfId="3" applyFont="1" applyFill="1" applyBorder="1" applyAlignment="1" applyProtection="1">
      <alignment horizontal="left" vertical="center"/>
      <protection locked="0"/>
    </xf>
    <xf numFmtId="38" fontId="6" fillId="0" borderId="14" xfId="3" applyNumberFormat="1" applyFont="1" applyFill="1" applyBorder="1" applyAlignment="1" applyProtection="1">
      <alignment horizontal="right" vertical="center"/>
      <protection locked="0"/>
    </xf>
    <xf numFmtId="38" fontId="6" fillId="0" borderId="38" xfId="3" applyNumberFormat="1" applyFont="1" applyFill="1" applyBorder="1" applyAlignment="1" applyProtection="1">
      <alignment horizontal="right" vertical="center"/>
      <protection locked="0"/>
    </xf>
    <xf numFmtId="38" fontId="6" fillId="0" borderId="14" xfId="2" applyNumberFormat="1" applyFont="1" applyFill="1" applyBorder="1" applyAlignment="1" applyProtection="1">
      <alignment horizontal="right" vertical="center"/>
      <protection locked="0"/>
    </xf>
    <xf numFmtId="176" fontId="6" fillId="0" borderId="3" xfId="3" applyNumberFormat="1" applyFont="1" applyFill="1" applyBorder="1" applyAlignment="1" applyProtection="1">
      <alignment horizontal="center" vertical="center"/>
      <protection locked="0"/>
    </xf>
    <xf numFmtId="38" fontId="6" fillId="0" borderId="3" xfId="3" applyNumberFormat="1" applyFont="1" applyFill="1" applyBorder="1" applyAlignment="1" applyProtection="1">
      <alignment horizontal="right" vertical="center"/>
      <protection locked="0"/>
    </xf>
    <xf numFmtId="38" fontId="6" fillId="0" borderId="14" xfId="1" applyNumberFormat="1" applyFont="1" applyFill="1" applyBorder="1" applyAlignment="1" applyProtection="1">
      <alignment vertical="center"/>
      <protection locked="0"/>
    </xf>
    <xf numFmtId="38" fontId="6" fillId="0" borderId="38" xfId="3" applyNumberFormat="1" applyFont="1" applyFill="1" applyBorder="1" applyAlignment="1" applyProtection="1">
      <alignment vertical="center"/>
      <protection locked="0"/>
    </xf>
    <xf numFmtId="40" fontId="6" fillId="0" borderId="3" xfId="3" applyNumberFormat="1" applyFont="1" applyFill="1" applyBorder="1" applyAlignment="1" applyProtection="1">
      <alignment vertical="center"/>
      <protection locked="0"/>
    </xf>
    <xf numFmtId="38" fontId="6" fillId="0" borderId="14" xfId="1" applyFont="1" applyFill="1" applyBorder="1" applyAlignment="1" applyProtection="1">
      <alignment horizontal="center" vertical="center"/>
      <protection locked="0"/>
    </xf>
    <xf numFmtId="179" fontId="6" fillId="0" borderId="3" xfId="2" applyNumberFormat="1" applyFont="1" applyFill="1" applyBorder="1" applyAlignment="1" applyProtection="1">
      <alignment horizontal="left" vertical="center"/>
      <protection locked="0"/>
    </xf>
    <xf numFmtId="0" fontId="6" fillId="0" borderId="3" xfId="2" applyFont="1" applyFill="1" applyBorder="1" applyAlignment="1" applyProtection="1">
      <alignment horizontal="left" vertical="center"/>
      <protection locked="0"/>
    </xf>
    <xf numFmtId="0" fontId="6" fillId="0" borderId="1" xfId="2" applyFont="1" applyFill="1" applyBorder="1" applyAlignment="1" applyProtection="1">
      <alignment horizontal="center" vertical="center"/>
      <protection locked="0"/>
    </xf>
    <xf numFmtId="0" fontId="6" fillId="0" borderId="3" xfId="2" applyFont="1" applyFill="1" applyBorder="1" applyAlignment="1" applyProtection="1">
      <alignment horizontal="center" vertical="center"/>
      <protection locked="0"/>
    </xf>
    <xf numFmtId="38" fontId="6" fillId="0" borderId="3" xfId="1" applyNumberFormat="1" applyFont="1" applyFill="1" applyBorder="1" applyAlignment="1" applyProtection="1">
      <alignment horizontal="right" vertical="center"/>
      <protection locked="0"/>
    </xf>
    <xf numFmtId="0" fontId="6" fillId="0" borderId="28" xfId="2" applyFont="1" applyFill="1" applyBorder="1" applyAlignment="1" applyProtection="1">
      <alignment horizontal="center" vertical="center"/>
      <protection locked="0"/>
    </xf>
    <xf numFmtId="38" fontId="6" fillId="0" borderId="23" xfId="2" applyNumberFormat="1" applyFont="1" applyFill="1" applyBorder="1" applyAlignment="1" applyProtection="1">
      <alignment horizontal="right" vertical="center"/>
      <protection locked="0"/>
    </xf>
    <xf numFmtId="177" fontId="6" fillId="0" borderId="3" xfId="2" applyNumberFormat="1" applyFont="1" applyFill="1" applyBorder="1" applyAlignment="1" applyProtection="1">
      <alignment horizontal="left" vertical="center"/>
      <protection locked="0"/>
    </xf>
    <xf numFmtId="38" fontId="6" fillId="0" borderId="14" xfId="3" applyFont="1" applyFill="1" applyBorder="1" applyAlignment="1" applyProtection="1">
      <alignment horizontal="center" vertical="center"/>
      <protection locked="0"/>
    </xf>
    <xf numFmtId="0" fontId="6" fillId="0" borderId="15" xfId="2" applyFont="1" applyFill="1" applyBorder="1" applyAlignment="1" applyProtection="1">
      <alignment horizontal="left" vertical="center"/>
      <protection locked="0"/>
    </xf>
    <xf numFmtId="0" fontId="6" fillId="0" borderId="15" xfId="2" applyFont="1" applyFill="1" applyBorder="1" applyAlignment="1" applyProtection="1">
      <alignment horizontal="center" vertical="center"/>
      <protection locked="0"/>
    </xf>
    <xf numFmtId="177" fontId="6" fillId="0" borderId="15" xfId="2" applyNumberFormat="1" applyFont="1" applyFill="1" applyBorder="1" applyAlignment="1" applyProtection="1">
      <alignment horizontal="left" vertical="center"/>
      <protection locked="0"/>
    </xf>
    <xf numFmtId="38" fontId="6" fillId="0" borderId="15" xfId="1" applyNumberFormat="1" applyFont="1" applyFill="1" applyBorder="1" applyAlignment="1" applyProtection="1">
      <alignment horizontal="right" vertical="center"/>
      <protection locked="0"/>
    </xf>
    <xf numFmtId="0" fontId="6" fillId="0" borderId="24" xfId="2" applyFont="1" applyFill="1" applyBorder="1" applyAlignment="1" applyProtection="1">
      <alignment horizontal="left" vertical="center"/>
      <protection locked="0"/>
    </xf>
    <xf numFmtId="180" fontId="6" fillId="0" borderId="32" xfId="2" applyNumberFormat="1" applyFont="1" applyFill="1" applyBorder="1" applyAlignment="1" applyProtection="1">
      <alignment horizontal="left" vertical="center"/>
      <protection locked="0"/>
    </xf>
    <xf numFmtId="38" fontId="6" fillId="0" borderId="15" xfId="3" applyFont="1" applyFill="1" applyBorder="1" applyAlignment="1" applyProtection="1">
      <alignment horizontal="left" vertical="center"/>
      <protection locked="0"/>
    </xf>
    <xf numFmtId="181" fontId="6" fillId="0" borderId="15" xfId="2" applyNumberFormat="1" applyFont="1" applyFill="1" applyBorder="1" applyAlignment="1" applyProtection="1">
      <alignment horizontal="left" vertical="center"/>
      <protection locked="0"/>
    </xf>
    <xf numFmtId="38" fontId="6" fillId="0" borderId="24" xfId="3" applyFont="1" applyFill="1" applyBorder="1" applyAlignment="1" applyProtection="1">
      <alignment horizontal="left" vertical="center"/>
      <protection locked="0"/>
    </xf>
    <xf numFmtId="38" fontId="6" fillId="0" borderId="61" xfId="3" applyFont="1" applyFill="1" applyBorder="1" applyAlignment="1" applyProtection="1">
      <alignment horizontal="left" vertical="center"/>
      <protection locked="0"/>
    </xf>
    <xf numFmtId="38" fontId="6" fillId="0" borderId="19" xfId="3" applyNumberFormat="1" applyFont="1" applyFill="1" applyBorder="1" applyAlignment="1" applyProtection="1">
      <alignment vertical="center"/>
      <protection locked="0"/>
    </xf>
    <xf numFmtId="38" fontId="6" fillId="0" borderId="15" xfId="2" applyNumberFormat="1" applyFont="1" applyFill="1" applyBorder="1" applyAlignment="1" applyProtection="1">
      <alignment vertical="center"/>
      <protection locked="0"/>
    </xf>
    <xf numFmtId="38" fontId="6" fillId="0" borderId="15" xfId="1" applyNumberFormat="1" applyFont="1" applyFill="1" applyBorder="1" applyAlignment="1" applyProtection="1">
      <alignment vertical="center"/>
      <protection locked="0"/>
    </xf>
    <xf numFmtId="38" fontId="6" fillId="0" borderId="32" xfId="1" applyNumberFormat="1" applyFont="1" applyFill="1" applyBorder="1" applyAlignment="1" applyProtection="1">
      <alignment vertical="center"/>
      <protection locked="0"/>
    </xf>
    <xf numFmtId="40" fontId="6" fillId="0" borderId="6" xfId="3" applyNumberFormat="1" applyFont="1" applyFill="1" applyBorder="1" applyAlignment="1" applyProtection="1">
      <alignment vertical="center"/>
      <protection locked="0"/>
    </xf>
    <xf numFmtId="38" fontId="6" fillId="0" borderId="15" xfId="3" applyNumberFormat="1" applyFont="1" applyFill="1" applyBorder="1" applyAlignment="1" applyProtection="1">
      <alignment vertical="center"/>
      <protection locked="0"/>
    </xf>
    <xf numFmtId="38" fontId="6" fillId="0" borderId="32" xfId="3" applyNumberFormat="1" applyFont="1" applyFill="1" applyBorder="1" applyAlignment="1" applyProtection="1">
      <alignment vertical="center"/>
      <protection locked="0"/>
    </xf>
    <xf numFmtId="38" fontId="6" fillId="0" borderId="15" xfId="1" applyFont="1" applyFill="1" applyBorder="1" applyAlignment="1" applyProtection="1">
      <alignment horizontal="center" vertical="center"/>
      <protection locked="0"/>
    </xf>
    <xf numFmtId="38" fontId="6" fillId="0" borderId="15" xfId="3" applyNumberFormat="1" applyFont="1" applyFill="1" applyBorder="1" applyAlignment="1" applyProtection="1">
      <alignment horizontal="right" vertical="center"/>
      <protection locked="0"/>
    </xf>
    <xf numFmtId="38" fontId="6" fillId="0" borderId="6" xfId="3" applyNumberFormat="1" applyFont="1" applyFill="1" applyBorder="1" applyAlignment="1" applyProtection="1">
      <alignment horizontal="left" vertical="center"/>
      <protection locked="0"/>
    </xf>
    <xf numFmtId="38" fontId="6" fillId="0" borderId="6" xfId="1" applyNumberFormat="1" applyFont="1" applyFill="1" applyBorder="1" applyAlignment="1" applyProtection="1">
      <alignment horizontal="left" vertical="center"/>
      <protection locked="0"/>
    </xf>
    <xf numFmtId="38" fontId="6" fillId="0" borderId="24" xfId="2" applyNumberFormat="1" applyFont="1" applyFill="1" applyBorder="1" applyAlignment="1" applyProtection="1">
      <alignment horizontal="right" vertical="center"/>
      <protection locked="0"/>
    </xf>
    <xf numFmtId="38" fontId="6" fillId="0" borderId="15" xfId="3" applyFont="1" applyFill="1" applyBorder="1" applyAlignment="1" applyProtection="1">
      <alignment horizontal="center" vertical="center"/>
      <protection locked="0"/>
    </xf>
    <xf numFmtId="38" fontId="6" fillId="0" borderId="32" xfId="3" applyNumberFormat="1" applyFont="1" applyFill="1" applyBorder="1" applyAlignment="1" applyProtection="1">
      <alignment horizontal="right" vertical="center"/>
      <protection locked="0"/>
    </xf>
    <xf numFmtId="38" fontId="6" fillId="0" borderId="15" xfId="2" applyNumberFormat="1" applyFont="1" applyFill="1" applyBorder="1" applyAlignment="1" applyProtection="1">
      <alignment horizontal="right" vertical="center"/>
      <protection locked="0"/>
    </xf>
    <xf numFmtId="0" fontId="6" fillId="0" borderId="15" xfId="2" applyFont="1" applyFill="1" applyBorder="1" applyAlignment="1" applyProtection="1">
      <alignment vertical="center"/>
      <protection locked="0"/>
    </xf>
    <xf numFmtId="38" fontId="6" fillId="0" borderId="40" xfId="3" applyNumberFormat="1" applyFont="1" applyFill="1" applyBorder="1" applyAlignment="1" applyProtection="1">
      <alignment vertical="center"/>
      <protection locked="0"/>
    </xf>
    <xf numFmtId="38" fontId="6" fillId="0" borderId="41" xfId="3" applyNumberFormat="1" applyFont="1" applyFill="1" applyBorder="1" applyAlignment="1" applyProtection="1">
      <alignment vertical="center"/>
      <protection locked="0"/>
    </xf>
    <xf numFmtId="0" fontId="6" fillId="0" borderId="17" xfId="2" applyFont="1" applyFill="1" applyBorder="1" applyAlignment="1" applyProtection="1">
      <alignment horizontal="left" vertical="center"/>
      <protection locked="0"/>
    </xf>
    <xf numFmtId="0" fontId="6" fillId="0" borderId="17" xfId="2" applyFont="1" applyFill="1" applyBorder="1" applyAlignment="1" applyProtection="1">
      <alignment horizontal="center" vertical="center"/>
      <protection locked="0"/>
    </xf>
    <xf numFmtId="177" fontId="6" fillId="0" borderId="17" xfId="2" applyNumberFormat="1" applyFont="1" applyFill="1" applyBorder="1" applyAlignment="1" applyProtection="1">
      <alignment horizontal="left" vertical="center"/>
      <protection locked="0"/>
    </xf>
    <xf numFmtId="38" fontId="6" fillId="0" borderId="17" xfId="1" applyNumberFormat="1" applyFont="1" applyFill="1" applyBorder="1" applyAlignment="1" applyProtection="1">
      <alignment horizontal="right" vertical="center"/>
      <protection locked="0"/>
    </xf>
    <xf numFmtId="0" fontId="6" fillId="0" borderId="25" xfId="2" applyFont="1" applyFill="1" applyBorder="1" applyAlignment="1" applyProtection="1">
      <alignment horizontal="left" vertical="center"/>
      <protection locked="0"/>
    </xf>
    <xf numFmtId="0" fontId="6" fillId="0" borderId="16" xfId="2" applyFont="1" applyFill="1" applyBorder="1" applyAlignment="1" applyProtection="1">
      <alignment horizontal="left" vertical="center"/>
      <protection locked="0"/>
    </xf>
    <xf numFmtId="180" fontId="6" fillId="0" borderId="33" xfId="2" applyNumberFormat="1" applyFont="1" applyFill="1" applyBorder="1" applyAlignment="1" applyProtection="1">
      <alignment horizontal="left" vertical="center"/>
      <protection locked="0"/>
    </xf>
    <xf numFmtId="181" fontId="6" fillId="0" borderId="17" xfId="2" applyNumberFormat="1" applyFont="1" applyFill="1" applyBorder="1" applyAlignment="1" applyProtection="1">
      <alignment horizontal="left" vertical="center"/>
      <protection locked="0"/>
    </xf>
    <xf numFmtId="38" fontId="6" fillId="0" borderId="25" xfId="3" applyFont="1" applyFill="1" applyBorder="1" applyAlignment="1" applyProtection="1">
      <alignment horizontal="left" vertical="center"/>
      <protection locked="0"/>
    </xf>
    <xf numFmtId="38" fontId="6" fillId="0" borderId="60" xfId="3" applyFont="1" applyFill="1" applyBorder="1" applyAlignment="1" applyProtection="1">
      <alignment horizontal="left" vertical="center"/>
      <protection locked="0"/>
    </xf>
    <xf numFmtId="38" fontId="6" fillId="0" borderId="26" xfId="3" applyNumberFormat="1" applyFont="1" applyFill="1" applyBorder="1" applyAlignment="1" applyProtection="1">
      <alignment horizontal="right" vertical="center"/>
      <protection locked="0"/>
    </xf>
    <xf numFmtId="38" fontId="6" fillId="0" borderId="42" xfId="3" applyNumberFormat="1" applyFont="1" applyFill="1" applyBorder="1" applyAlignment="1" applyProtection="1">
      <alignment horizontal="right" vertical="center"/>
      <protection locked="0"/>
    </xf>
    <xf numFmtId="38" fontId="6" fillId="0" borderId="34" xfId="3" applyNumberFormat="1" applyFont="1" applyFill="1" applyBorder="1" applyAlignment="1" applyProtection="1">
      <alignment horizontal="right" vertical="center"/>
      <protection locked="0"/>
    </xf>
    <xf numFmtId="38" fontId="6" fillId="0" borderId="17" xfId="3" applyNumberFormat="1" applyFont="1" applyFill="1" applyBorder="1" applyAlignment="1" applyProtection="1">
      <alignment horizontal="right" vertical="center"/>
      <protection locked="0"/>
    </xf>
    <xf numFmtId="38" fontId="6" fillId="0" borderId="34" xfId="2" applyNumberFormat="1" applyFont="1" applyFill="1" applyBorder="1" applyAlignment="1" applyProtection="1">
      <alignment horizontal="right" vertical="center"/>
      <protection locked="0"/>
    </xf>
    <xf numFmtId="176" fontId="6" fillId="0" borderId="16" xfId="3" applyNumberFormat="1" applyFont="1" applyFill="1" applyBorder="1" applyAlignment="1" applyProtection="1">
      <alignment horizontal="center" vertical="center"/>
      <protection locked="0"/>
    </xf>
    <xf numFmtId="38" fontId="6" fillId="0" borderId="16" xfId="3" applyNumberFormat="1" applyFont="1" applyFill="1" applyBorder="1" applyAlignment="1" applyProtection="1">
      <alignment horizontal="right" vertical="center"/>
      <protection locked="0"/>
    </xf>
    <xf numFmtId="38" fontId="6" fillId="0" borderId="17" xfId="1" applyNumberFormat="1" applyFont="1" applyFill="1" applyBorder="1" applyAlignment="1" applyProtection="1">
      <alignment vertical="center"/>
      <protection locked="0"/>
    </xf>
    <xf numFmtId="38" fontId="6" fillId="0" borderId="33" xfId="1" applyNumberFormat="1" applyFont="1" applyFill="1" applyBorder="1" applyAlignment="1" applyProtection="1">
      <alignment vertical="center"/>
      <protection locked="0"/>
    </xf>
    <xf numFmtId="40" fontId="6" fillId="0" borderId="16" xfId="3" applyNumberFormat="1" applyFont="1" applyFill="1" applyBorder="1" applyAlignment="1" applyProtection="1">
      <alignment vertical="center"/>
      <protection locked="0"/>
    </xf>
    <xf numFmtId="38" fontId="6" fillId="0" borderId="17" xfId="3" applyNumberFormat="1" applyFont="1" applyFill="1" applyBorder="1" applyAlignment="1" applyProtection="1">
      <alignment vertical="center"/>
      <protection locked="0"/>
    </xf>
    <xf numFmtId="38" fontId="6" fillId="0" borderId="33" xfId="3" applyNumberFormat="1" applyFont="1" applyFill="1" applyBorder="1" applyAlignment="1" applyProtection="1">
      <alignment vertical="center"/>
      <protection locked="0"/>
    </xf>
    <xf numFmtId="38" fontId="6" fillId="0" borderId="17" xfId="3" applyFont="1" applyFill="1" applyBorder="1" applyAlignment="1" applyProtection="1">
      <alignment horizontal="center" vertical="center"/>
      <protection locked="0"/>
    </xf>
    <xf numFmtId="179" fontId="6" fillId="0" borderId="16" xfId="2" applyNumberFormat="1" applyFont="1" applyFill="1" applyBorder="1" applyAlignment="1" applyProtection="1">
      <alignment horizontal="left" vertical="center"/>
      <protection locked="0"/>
    </xf>
    <xf numFmtId="38" fontId="6" fillId="0" borderId="16" xfId="3" applyFont="1" applyFill="1" applyBorder="1" applyAlignment="1" applyProtection="1">
      <alignment horizontal="left" vertical="center"/>
      <protection locked="0"/>
    </xf>
    <xf numFmtId="0" fontId="6" fillId="0" borderId="26" xfId="2" applyFont="1" applyFill="1" applyBorder="1" applyAlignment="1" applyProtection="1">
      <alignment horizontal="center" vertical="center"/>
      <protection locked="0"/>
    </xf>
    <xf numFmtId="0" fontId="6" fillId="0" borderId="16" xfId="2" applyFont="1" applyFill="1" applyBorder="1" applyAlignment="1" applyProtection="1">
      <alignment horizontal="center" vertical="center"/>
      <protection locked="0"/>
    </xf>
    <xf numFmtId="38" fontId="6" fillId="0" borderId="16" xfId="1" applyNumberFormat="1" applyFont="1" applyFill="1" applyBorder="1" applyAlignment="1" applyProtection="1">
      <alignment horizontal="right" vertical="center"/>
      <protection locked="0"/>
    </xf>
    <xf numFmtId="38" fontId="6" fillId="0" borderId="25" xfId="2" applyNumberFormat="1" applyFont="1" applyFill="1" applyBorder="1" applyAlignment="1" applyProtection="1">
      <alignment horizontal="right" vertical="center"/>
      <protection locked="0"/>
    </xf>
    <xf numFmtId="177" fontId="6" fillId="0" borderId="16" xfId="2" applyNumberFormat="1" applyFont="1" applyFill="1" applyBorder="1" applyAlignment="1" applyProtection="1">
      <alignment horizontal="left" vertical="center"/>
      <protection locked="0"/>
    </xf>
    <xf numFmtId="38" fontId="6" fillId="0" borderId="17" xfId="3" applyFont="1" applyFill="1" applyBorder="1" applyAlignment="1" applyProtection="1">
      <alignment horizontal="left" vertical="center"/>
      <protection locked="0"/>
    </xf>
    <xf numFmtId="177" fontId="6" fillId="0" borderId="6" xfId="3" applyNumberFormat="1" applyFont="1" applyFill="1" applyBorder="1" applyAlignment="1" applyProtection="1">
      <alignment horizontal="left" vertical="center"/>
      <protection locked="0"/>
    </xf>
    <xf numFmtId="38" fontId="6" fillId="0" borderId="6" xfId="3" applyNumberFormat="1" applyFont="1" applyFill="1" applyBorder="1" applyAlignment="1" applyProtection="1">
      <alignment vertical="center"/>
      <protection locked="0"/>
    </xf>
    <xf numFmtId="179" fontId="6" fillId="0" borderId="6" xfId="3" applyNumberFormat="1" applyFont="1" applyFill="1" applyBorder="1" applyAlignment="1" applyProtection="1">
      <alignment horizontal="left" vertical="center"/>
      <protection locked="0"/>
    </xf>
    <xf numFmtId="38" fontId="6" fillId="0" borderId="28" xfId="1" applyNumberFormat="1" applyFont="1" applyFill="1" applyBorder="1" applyAlignment="1" applyProtection="1">
      <alignment horizontal="right" vertical="center"/>
      <protection locked="0"/>
    </xf>
    <xf numFmtId="38" fontId="6" fillId="0" borderId="3" xfId="2" applyNumberFormat="1" applyFont="1" applyFill="1" applyBorder="1" applyAlignment="1" applyProtection="1">
      <alignment horizontal="right" vertical="center"/>
      <protection locked="0"/>
    </xf>
    <xf numFmtId="38" fontId="6" fillId="0" borderId="38" xfId="1" applyNumberFormat="1" applyFont="1" applyFill="1" applyBorder="1" applyAlignment="1" applyProtection="1">
      <alignment vertical="center"/>
      <protection locked="0"/>
    </xf>
    <xf numFmtId="38" fontId="6" fillId="0" borderId="3" xfId="3" applyNumberFormat="1" applyFont="1" applyFill="1" applyBorder="1" applyAlignment="1" applyProtection="1">
      <alignment vertical="center"/>
      <protection locked="0"/>
    </xf>
    <xf numFmtId="38" fontId="6" fillId="0" borderId="14" xfId="3" applyNumberFormat="1" applyFont="1" applyFill="1" applyBorder="1" applyAlignment="1" applyProtection="1">
      <alignment vertical="center"/>
      <protection locked="0"/>
    </xf>
    <xf numFmtId="179" fontId="6" fillId="0" borderId="3" xfId="3" applyNumberFormat="1" applyFont="1" applyFill="1" applyBorder="1" applyAlignment="1" applyProtection="1">
      <alignment horizontal="left" vertical="center"/>
      <protection locked="0"/>
    </xf>
    <xf numFmtId="38" fontId="6" fillId="0" borderId="28" xfId="3" applyNumberFormat="1" applyFont="1" applyFill="1" applyBorder="1" applyAlignment="1" applyProtection="1">
      <alignment horizontal="right" vertical="center"/>
      <protection locked="0"/>
    </xf>
    <xf numFmtId="38" fontId="6" fillId="0" borderId="50" xfId="1" applyNumberFormat="1" applyFont="1" applyFill="1" applyBorder="1" applyAlignment="1" applyProtection="1">
      <alignment horizontal="right" vertical="center"/>
      <protection locked="0"/>
    </xf>
    <xf numFmtId="38" fontId="6" fillId="0" borderId="2" xfId="1" applyNumberFormat="1" applyFont="1" applyFill="1" applyBorder="1" applyAlignment="1" applyProtection="1">
      <alignment horizontal="right" vertical="center"/>
      <protection locked="0"/>
    </xf>
    <xf numFmtId="38" fontId="6" fillId="0" borderId="50" xfId="3" applyNumberFormat="1" applyFont="1" applyFill="1" applyBorder="1" applyAlignment="1" applyProtection="1">
      <alignment horizontal="right" vertical="center"/>
      <protection locked="0"/>
    </xf>
    <xf numFmtId="0" fontId="6" fillId="0" borderId="14" xfId="2" applyFont="1" applyFill="1" applyBorder="1" applyAlignment="1" applyProtection="1">
      <alignment vertical="center"/>
      <protection locked="0"/>
    </xf>
    <xf numFmtId="38" fontId="6" fillId="0" borderId="1" xfId="2" applyNumberFormat="1" applyFont="1" applyFill="1" applyBorder="1" applyAlignment="1" applyProtection="1">
      <alignment horizontal="right" vertical="center"/>
      <protection locked="0"/>
    </xf>
    <xf numFmtId="181" fontId="6" fillId="0" borderId="15" xfId="3" applyNumberFormat="1" applyFont="1" applyFill="1" applyBorder="1" applyAlignment="1" applyProtection="1">
      <alignment horizontal="left" vertical="center"/>
      <protection locked="0"/>
    </xf>
    <xf numFmtId="38" fontId="6" fillId="0" borderId="32" xfId="1" applyNumberFormat="1" applyFont="1" applyFill="1" applyBorder="1" applyAlignment="1" applyProtection="1">
      <alignment horizontal="right" vertical="center"/>
      <protection locked="0"/>
    </xf>
    <xf numFmtId="38" fontId="6" fillId="0" borderId="5" xfId="1" applyNumberFormat="1" applyFont="1" applyFill="1" applyBorder="1" applyAlignment="1" applyProtection="1">
      <alignment horizontal="right" vertical="center"/>
      <protection locked="0"/>
    </xf>
    <xf numFmtId="0" fontId="6" fillId="0" borderId="26" xfId="2" applyFont="1" applyFill="1" applyBorder="1" applyAlignment="1" applyProtection="1">
      <alignment horizontal="left" vertical="center"/>
      <protection locked="0"/>
    </xf>
    <xf numFmtId="0" fontId="6" fillId="0" borderId="34" xfId="2" applyFont="1" applyFill="1" applyBorder="1" applyAlignment="1" applyProtection="1">
      <alignment horizontal="left" vertical="center"/>
      <protection locked="0"/>
    </xf>
    <xf numFmtId="181" fontId="6" fillId="0" borderId="16" xfId="3" applyNumberFormat="1" applyFont="1" applyFill="1" applyBorder="1" applyAlignment="1" applyProtection="1">
      <alignment horizontal="left" vertical="center"/>
      <protection locked="0"/>
    </xf>
    <xf numFmtId="38" fontId="6" fillId="0" borderId="26" xfId="3" applyFont="1" applyFill="1" applyBorder="1" applyAlignment="1" applyProtection="1">
      <alignment horizontal="left" vertical="center"/>
      <protection locked="0"/>
    </xf>
    <xf numFmtId="38" fontId="6" fillId="0" borderId="62" xfId="3" applyFont="1" applyFill="1" applyBorder="1" applyAlignment="1" applyProtection="1">
      <alignment horizontal="left" vertical="center"/>
      <protection locked="0"/>
    </xf>
    <xf numFmtId="38" fontId="6" fillId="0" borderId="16" xfId="2" applyNumberFormat="1" applyFont="1" applyFill="1" applyBorder="1" applyAlignment="1" applyProtection="1">
      <alignment horizontal="right" vertical="center"/>
      <protection locked="0"/>
    </xf>
    <xf numFmtId="38" fontId="6" fillId="0" borderId="16" xfId="3" applyNumberFormat="1" applyFont="1" applyFill="1" applyBorder="1" applyAlignment="1" applyProtection="1">
      <alignment vertical="center"/>
      <protection locked="0"/>
    </xf>
    <xf numFmtId="179" fontId="6" fillId="0" borderId="16" xfId="3" applyNumberFormat="1" applyFont="1" applyFill="1" applyBorder="1" applyAlignment="1" applyProtection="1">
      <alignment horizontal="left" vertical="center"/>
      <protection locked="0"/>
    </xf>
    <xf numFmtId="38" fontId="6" fillId="0" borderId="34" xfId="1" applyNumberFormat="1" applyFont="1" applyFill="1" applyBorder="1" applyAlignment="1" applyProtection="1">
      <alignment horizontal="right" vertical="center"/>
      <protection locked="0"/>
    </xf>
    <xf numFmtId="38" fontId="6" fillId="0" borderId="33" xfId="3" applyNumberFormat="1" applyFont="1" applyFill="1" applyBorder="1" applyAlignment="1" applyProtection="1">
      <alignment horizontal="right" vertical="center"/>
      <protection locked="0"/>
    </xf>
    <xf numFmtId="0" fontId="6" fillId="0" borderId="17" xfId="2" applyFont="1" applyFill="1" applyBorder="1" applyAlignment="1" applyProtection="1">
      <alignment vertical="center"/>
      <protection locked="0"/>
    </xf>
    <xf numFmtId="38" fontId="6" fillId="0" borderId="26" xfId="2" applyNumberFormat="1" applyFont="1" applyFill="1" applyBorder="1" applyAlignment="1" applyProtection="1">
      <alignment horizontal="right" vertical="center"/>
      <protection locked="0"/>
    </xf>
    <xf numFmtId="0" fontId="6" fillId="0" borderId="1" xfId="2" applyFont="1" applyFill="1" applyBorder="1" applyAlignment="1" applyProtection="1">
      <alignment horizontal="left" vertical="center"/>
      <protection locked="0"/>
    </xf>
    <xf numFmtId="181" fontId="6" fillId="0" borderId="3" xfId="3" applyNumberFormat="1" applyFont="1" applyFill="1" applyBorder="1" applyAlignment="1" applyProtection="1">
      <alignment horizontal="left" vertical="center"/>
      <protection locked="0"/>
    </xf>
    <xf numFmtId="38" fontId="6" fillId="0" borderId="59" xfId="3" applyFont="1" applyFill="1" applyBorder="1" applyAlignment="1" applyProtection="1">
      <alignment horizontal="left" vertical="center"/>
      <protection locked="0"/>
    </xf>
    <xf numFmtId="38" fontId="6" fillId="0" borderId="2" xfId="3" applyNumberFormat="1" applyFont="1" applyFill="1" applyBorder="1" applyAlignment="1" applyProtection="1">
      <alignment horizontal="right" vertical="center"/>
      <protection locked="0"/>
    </xf>
    <xf numFmtId="0" fontId="6" fillId="0" borderId="32" xfId="2" applyFont="1" applyFill="1" applyBorder="1" applyAlignment="1" applyProtection="1">
      <alignment horizontal="left" vertical="center"/>
      <protection locked="0"/>
    </xf>
    <xf numFmtId="38" fontId="6" fillId="0" borderId="28" xfId="3" applyFont="1" applyFill="1" applyBorder="1" applyAlignment="1" applyProtection="1">
      <alignment horizontal="center" vertical="center"/>
      <protection locked="0"/>
    </xf>
    <xf numFmtId="0" fontId="6" fillId="0" borderId="5" xfId="2" applyFont="1" applyFill="1" applyBorder="1" applyAlignment="1" applyProtection="1">
      <alignment horizontal="left" vertical="center"/>
      <protection locked="0"/>
    </xf>
    <xf numFmtId="38" fontId="6" fillId="0" borderId="19" xfId="1" applyNumberFormat="1" applyFont="1" applyFill="1" applyBorder="1" applyAlignment="1" applyProtection="1">
      <alignment vertical="center"/>
      <protection locked="0"/>
    </xf>
    <xf numFmtId="38" fontId="6" fillId="0" borderId="41" xfId="1" applyNumberFormat="1" applyFont="1" applyFill="1" applyBorder="1" applyAlignment="1" applyProtection="1">
      <alignment vertical="center"/>
      <protection locked="0"/>
    </xf>
    <xf numFmtId="38" fontId="6" fillId="0" borderId="19" xfId="3" applyFont="1" applyFill="1" applyBorder="1" applyAlignment="1" applyProtection="1">
      <alignment horizontal="center" vertical="center"/>
      <protection locked="0"/>
    </xf>
    <xf numFmtId="0" fontId="6" fillId="0" borderId="19" xfId="2" applyFont="1" applyFill="1" applyBorder="1" applyAlignment="1" applyProtection="1">
      <alignment horizontal="center" vertical="center"/>
      <protection locked="0"/>
    </xf>
    <xf numFmtId="38" fontId="6" fillId="0" borderId="41" xfId="3" applyNumberFormat="1" applyFont="1" applyFill="1" applyBorder="1" applyAlignment="1" applyProtection="1">
      <alignment horizontal="right" vertical="center"/>
      <protection locked="0"/>
    </xf>
    <xf numFmtId="38" fontId="6" fillId="0" borderId="3" xfId="3" applyFont="1" applyFill="1" applyBorder="1" applyAlignment="1" applyProtection="1">
      <alignment horizontal="center" vertical="center"/>
      <protection locked="0"/>
    </xf>
    <xf numFmtId="38" fontId="6" fillId="0" borderId="3" xfId="3" applyFont="1" applyFill="1" applyBorder="1" applyAlignment="1" applyProtection="1">
      <alignment horizontal="left" vertical="center"/>
      <protection locked="0"/>
    </xf>
    <xf numFmtId="49" fontId="6" fillId="0" borderId="3" xfId="3" applyNumberFormat="1" applyFont="1" applyFill="1" applyBorder="1" applyAlignment="1" applyProtection="1">
      <alignment horizontal="left" vertical="center"/>
      <protection locked="0"/>
    </xf>
    <xf numFmtId="179" fontId="6" fillId="0" borderId="15" xfId="2" applyNumberFormat="1" applyFont="1" applyFill="1" applyBorder="1" applyAlignment="1" applyProtection="1">
      <alignment horizontal="left" vertical="center"/>
      <protection locked="0"/>
    </xf>
    <xf numFmtId="49" fontId="6" fillId="0" borderId="6" xfId="3" applyNumberFormat="1" applyFont="1" applyFill="1" applyBorder="1" applyAlignment="1" applyProtection="1">
      <alignment horizontal="left" vertical="center"/>
      <protection locked="0"/>
    </xf>
    <xf numFmtId="179" fontId="6" fillId="0" borderId="17" xfId="2" applyNumberFormat="1" applyFont="1" applyFill="1" applyBorder="1" applyAlignment="1" applyProtection="1">
      <alignment horizontal="left" vertical="center"/>
      <protection locked="0"/>
    </xf>
    <xf numFmtId="38" fontId="6" fillId="0" borderId="25" xfId="3" applyNumberFormat="1" applyFont="1" applyFill="1" applyBorder="1" applyAlignment="1" applyProtection="1">
      <alignment horizontal="left" vertical="center"/>
      <protection locked="0"/>
    </xf>
    <xf numFmtId="38" fontId="6" fillId="0" borderId="46" xfId="3" applyNumberFormat="1" applyFont="1" applyFill="1" applyBorder="1" applyAlignment="1" applyProtection="1">
      <alignment horizontal="center" vertical="center"/>
      <protection locked="0"/>
    </xf>
    <xf numFmtId="38" fontId="6" fillId="0" borderId="33" xfId="3" applyNumberFormat="1" applyFont="1" applyFill="1" applyBorder="1" applyAlignment="1" applyProtection="1">
      <alignment horizontal="center" vertical="center"/>
      <protection locked="0"/>
    </xf>
    <xf numFmtId="49" fontId="6" fillId="0" borderId="16" xfId="3" applyNumberFormat="1" applyFont="1" applyFill="1" applyBorder="1" applyAlignment="1" applyProtection="1">
      <alignment horizontal="left" vertical="center"/>
      <protection locked="0"/>
    </xf>
    <xf numFmtId="38" fontId="6" fillId="0" borderId="16" xfId="3" applyFont="1" applyFill="1" applyBorder="1" applyAlignment="1" applyProtection="1">
      <alignment horizontal="center" vertical="center"/>
      <protection locked="0"/>
    </xf>
    <xf numFmtId="180" fontId="6" fillId="0" borderId="15" xfId="2" applyNumberFormat="1" applyFont="1" applyFill="1" applyBorder="1" applyAlignment="1" applyProtection="1">
      <alignment horizontal="left" vertical="center"/>
      <protection locked="0"/>
    </xf>
    <xf numFmtId="0" fontId="6" fillId="0" borderId="4" xfId="2" applyFont="1" applyFill="1" applyBorder="1" applyAlignment="1" applyProtection="1">
      <alignment horizontal="left" vertical="center"/>
      <protection locked="0"/>
    </xf>
    <xf numFmtId="180" fontId="6" fillId="0" borderId="19" xfId="2" applyNumberFormat="1" applyFont="1" applyFill="1" applyBorder="1" applyAlignment="1" applyProtection="1">
      <alignment horizontal="left" vertical="center"/>
      <protection locked="0"/>
    </xf>
    <xf numFmtId="181" fontId="6" fillId="0" borderId="17" xfId="3" applyNumberFormat="1" applyFont="1" applyFill="1" applyBorder="1" applyAlignment="1" applyProtection="1">
      <alignment horizontal="left" vertical="center"/>
      <protection locked="0"/>
    </xf>
    <xf numFmtId="38" fontId="6" fillId="0" borderId="39" xfId="3" applyFont="1" applyFill="1" applyBorder="1" applyAlignment="1" applyProtection="1">
      <alignment horizontal="left" vertical="center"/>
      <protection locked="0"/>
    </xf>
    <xf numFmtId="38" fontId="6" fillId="0" borderId="65" xfId="3" applyFont="1" applyFill="1" applyBorder="1" applyAlignment="1" applyProtection="1">
      <alignment horizontal="left" vertical="center"/>
      <protection locked="0"/>
    </xf>
    <xf numFmtId="38" fontId="6" fillId="0" borderId="17" xfId="2" applyNumberFormat="1" applyFont="1" applyFill="1" applyBorder="1" applyAlignment="1" applyProtection="1">
      <alignment horizontal="right" vertical="center"/>
      <protection locked="0"/>
    </xf>
    <xf numFmtId="180" fontId="6" fillId="0" borderId="3" xfId="2" applyNumberFormat="1" applyFont="1" applyFill="1" applyBorder="1" applyAlignment="1" applyProtection="1">
      <alignment horizontal="left" vertical="center"/>
      <protection locked="0"/>
    </xf>
    <xf numFmtId="38" fontId="6" fillId="0" borderId="53" xfId="3" applyFont="1" applyFill="1" applyBorder="1" applyAlignment="1" applyProtection="1">
      <alignment horizontal="left" vertical="center"/>
      <protection locked="0"/>
    </xf>
    <xf numFmtId="38" fontId="6" fillId="0" borderId="70" xfId="3" applyFont="1" applyFill="1" applyBorder="1" applyAlignment="1" applyProtection="1">
      <alignment horizontal="left" vertical="center"/>
      <protection locked="0"/>
    </xf>
    <xf numFmtId="0" fontId="6" fillId="0" borderId="61" xfId="2" applyFont="1" applyFill="1" applyBorder="1" applyAlignment="1" applyProtection="1">
      <alignment horizontal="left" vertical="center"/>
      <protection locked="0"/>
    </xf>
    <xf numFmtId="40" fontId="6" fillId="0" borderId="6" xfId="2" applyNumberFormat="1" applyFont="1" applyFill="1" applyBorder="1" applyAlignment="1" applyProtection="1">
      <alignment vertical="center"/>
      <protection locked="0"/>
    </xf>
    <xf numFmtId="38" fontId="6" fillId="0" borderId="15" xfId="1" applyNumberFormat="1" applyFont="1" applyFill="1" applyBorder="1" applyAlignment="1" applyProtection="1">
      <alignment horizontal="right" vertical="top"/>
      <protection locked="0"/>
    </xf>
    <xf numFmtId="0" fontId="6" fillId="0" borderId="15" xfId="2" applyFont="1" applyFill="1" applyBorder="1" applyAlignment="1" applyProtection="1">
      <alignment horizontal="left" vertical="top"/>
      <protection locked="0"/>
    </xf>
    <xf numFmtId="0" fontId="6" fillId="0" borderId="15" xfId="2" applyFont="1" applyFill="1" applyBorder="1" applyAlignment="1" applyProtection="1">
      <alignment horizontal="center" vertical="top"/>
      <protection locked="0"/>
    </xf>
    <xf numFmtId="38" fontId="6" fillId="0" borderId="15" xfId="2" applyNumberFormat="1" applyFont="1" applyFill="1" applyBorder="1" applyAlignment="1" applyProtection="1">
      <alignment horizontal="right" vertical="top"/>
      <protection locked="0"/>
    </xf>
    <xf numFmtId="0" fontId="6" fillId="0" borderId="60" xfId="2" applyFont="1" applyFill="1" applyBorder="1" applyAlignment="1" applyProtection="1">
      <alignment horizontal="left" vertical="center"/>
      <protection locked="0"/>
    </xf>
    <xf numFmtId="40" fontId="6" fillId="0" borderId="16" xfId="2" applyNumberFormat="1" applyFont="1" applyFill="1" applyBorder="1" applyAlignment="1" applyProtection="1">
      <alignment vertical="center"/>
      <protection locked="0"/>
    </xf>
    <xf numFmtId="38" fontId="6" fillId="0" borderId="17" xfId="2" applyNumberFormat="1" applyFont="1" applyFill="1" applyBorder="1" applyAlignment="1" applyProtection="1">
      <alignment vertical="center"/>
      <protection locked="0"/>
    </xf>
    <xf numFmtId="38" fontId="6" fillId="0" borderId="17" xfId="1" applyNumberFormat="1" applyFont="1" applyFill="1" applyBorder="1" applyAlignment="1" applyProtection="1">
      <alignment horizontal="right" vertical="top"/>
      <protection locked="0"/>
    </xf>
    <xf numFmtId="0" fontId="6" fillId="0" borderId="17" xfId="2" applyFont="1" applyFill="1" applyBorder="1" applyAlignment="1" applyProtection="1">
      <alignment horizontal="left" vertical="top"/>
      <protection locked="0"/>
    </xf>
    <xf numFmtId="0" fontId="6" fillId="0" borderId="17" xfId="2" applyFont="1" applyFill="1" applyBorder="1" applyAlignment="1" applyProtection="1">
      <alignment horizontal="center" vertical="top"/>
      <protection locked="0"/>
    </xf>
    <xf numFmtId="38" fontId="6" fillId="0" borderId="17" xfId="2" applyNumberFormat="1" applyFont="1" applyFill="1" applyBorder="1" applyAlignment="1" applyProtection="1">
      <alignment horizontal="right" vertical="top"/>
      <protection locked="0"/>
    </xf>
    <xf numFmtId="181" fontId="6" fillId="0" borderId="14" xfId="2" applyNumberFormat="1" applyFont="1" applyFill="1" applyBorder="1" applyAlignment="1" applyProtection="1">
      <alignment horizontal="left" vertical="center"/>
      <protection locked="0"/>
    </xf>
    <xf numFmtId="38" fontId="6" fillId="0" borderId="38" xfId="1" applyNumberFormat="1" applyFont="1" applyFill="1" applyBorder="1" applyAlignment="1" applyProtection="1">
      <alignment horizontal="right" vertical="center"/>
      <protection locked="0"/>
    </xf>
    <xf numFmtId="38" fontId="6" fillId="0" borderId="23" xfId="1" applyNumberFormat="1" applyFont="1" applyFill="1" applyBorder="1" applyAlignment="1" applyProtection="1">
      <alignment horizontal="right" vertical="center"/>
      <protection locked="0"/>
    </xf>
    <xf numFmtId="0" fontId="6" fillId="0" borderId="19" xfId="2" applyFont="1" applyFill="1" applyBorder="1" applyAlignment="1" applyProtection="1">
      <alignment horizontal="left" vertical="center"/>
      <protection locked="0"/>
    </xf>
    <xf numFmtId="180" fontId="6" fillId="0" borderId="6" xfId="4" applyNumberFormat="1" applyFont="1" applyFill="1" applyBorder="1" applyAlignment="1" applyProtection="1">
      <alignment horizontal="left" vertical="center"/>
      <protection locked="0"/>
    </xf>
    <xf numFmtId="181" fontId="6" fillId="0" borderId="6" xfId="2" applyNumberFormat="1" applyFont="1" applyFill="1" applyBorder="1" applyAlignment="1" applyProtection="1">
      <alignment horizontal="left" vertical="center"/>
      <protection locked="0"/>
    </xf>
    <xf numFmtId="38" fontId="6" fillId="0" borderId="19" xfId="3" applyNumberFormat="1" applyFont="1" applyFill="1" applyBorder="1" applyAlignment="1" applyProtection="1">
      <alignment horizontal="right" vertical="center"/>
      <protection locked="0"/>
    </xf>
    <xf numFmtId="38" fontId="6" fillId="0" borderId="0" xfId="1" applyNumberFormat="1" applyFont="1" applyFill="1" applyBorder="1" applyAlignment="1" applyProtection="1">
      <alignment horizontal="right" vertical="center"/>
      <protection locked="0"/>
    </xf>
    <xf numFmtId="180" fontId="6" fillId="0" borderId="16" xfId="2" applyNumberFormat="1" applyFont="1" applyFill="1" applyBorder="1" applyAlignment="1" applyProtection="1">
      <alignment horizontal="left" vertical="center"/>
      <protection locked="0"/>
    </xf>
    <xf numFmtId="181" fontId="6" fillId="0" borderId="16" xfId="2" applyNumberFormat="1" applyFont="1" applyFill="1" applyBorder="1" applyAlignment="1" applyProtection="1">
      <alignment horizontal="left" vertical="center"/>
      <protection locked="0"/>
    </xf>
    <xf numFmtId="38" fontId="6" fillId="0" borderId="33" xfId="1" applyNumberFormat="1" applyFont="1" applyFill="1" applyBorder="1" applyAlignment="1" applyProtection="1">
      <alignment horizontal="right" vertical="center"/>
      <protection locked="0"/>
    </xf>
    <xf numFmtId="0" fontId="6" fillId="0" borderId="16" xfId="2" applyFont="1" applyFill="1" applyBorder="1" applyAlignment="1" applyProtection="1">
      <alignment vertical="center"/>
      <protection locked="0"/>
    </xf>
    <xf numFmtId="177" fontId="6" fillId="0" borderId="20" xfId="2" applyNumberFormat="1" applyFont="1" applyFill="1" applyBorder="1" applyAlignment="1" applyProtection="1">
      <alignment horizontal="left" vertical="center"/>
      <protection locked="0"/>
    </xf>
    <xf numFmtId="38" fontId="6" fillId="0" borderId="20" xfId="1" applyNumberFormat="1" applyFont="1" applyFill="1" applyBorder="1" applyAlignment="1" applyProtection="1">
      <alignment horizontal="right" vertical="center"/>
      <protection locked="0"/>
    </xf>
    <xf numFmtId="0" fontId="6" fillId="0" borderId="27" xfId="2" applyFont="1" applyFill="1" applyBorder="1" applyAlignment="1" applyProtection="1">
      <alignment horizontal="left" vertical="center"/>
      <protection locked="0"/>
    </xf>
    <xf numFmtId="0" fontId="6" fillId="0" borderId="20" xfId="2" applyFont="1" applyFill="1" applyBorder="1" applyAlignment="1" applyProtection="1">
      <alignment horizontal="left" vertical="center"/>
      <protection locked="0"/>
    </xf>
    <xf numFmtId="180" fontId="6" fillId="0" borderId="6" xfId="2" applyNumberFormat="1" applyFont="1" applyFill="1" applyBorder="1" applyAlignment="1" applyProtection="1">
      <alignment horizontal="left" vertical="center"/>
      <protection locked="0"/>
    </xf>
    <xf numFmtId="38" fontId="6" fillId="0" borderId="5" xfId="1" applyNumberFormat="1" applyFont="1" applyFill="1" applyBorder="1" applyAlignment="1" applyProtection="1">
      <alignment vertical="center"/>
      <protection locked="0"/>
    </xf>
    <xf numFmtId="178" fontId="6" fillId="0" borderId="6" xfId="2" applyNumberFormat="1" applyFont="1" applyFill="1" applyBorder="1" applyAlignment="1" applyProtection="1">
      <alignment horizontal="center" vertical="center"/>
      <protection locked="0"/>
    </xf>
    <xf numFmtId="181" fontId="6" fillId="0" borderId="3" xfId="2" applyNumberFormat="1" applyFont="1" applyFill="1" applyBorder="1" applyAlignment="1" applyProtection="1">
      <alignment horizontal="left" vertical="center"/>
      <protection locked="0"/>
    </xf>
    <xf numFmtId="38" fontId="6" fillId="0" borderId="41" xfId="1" applyNumberFormat="1" applyFont="1" applyFill="1" applyBorder="1" applyAlignment="1" applyProtection="1">
      <alignment horizontal="right" vertical="center"/>
      <protection locked="0"/>
    </xf>
    <xf numFmtId="0" fontId="6" fillId="0" borderId="28" xfId="2" applyFont="1" applyFill="1" applyBorder="1" applyAlignment="1" applyProtection="1">
      <alignment horizontal="left" vertical="center"/>
      <protection locked="0"/>
    </xf>
    <xf numFmtId="180" fontId="6" fillId="0" borderId="17" xfId="2" applyNumberFormat="1" applyFont="1" applyFill="1" applyBorder="1" applyAlignment="1" applyProtection="1">
      <alignment horizontal="left" vertical="center"/>
      <protection locked="0"/>
    </xf>
    <xf numFmtId="0" fontId="6" fillId="0" borderId="23" xfId="2" applyFont="1" applyFill="1" applyBorder="1" applyAlignment="1" applyProtection="1">
      <alignment horizontal="center" vertical="center"/>
      <protection locked="0"/>
    </xf>
    <xf numFmtId="0" fontId="6" fillId="0" borderId="24" xfId="2" applyFont="1" applyFill="1" applyBorder="1" applyAlignment="1" applyProtection="1">
      <alignment horizontal="center" vertical="center"/>
      <protection locked="0"/>
    </xf>
    <xf numFmtId="0" fontId="6" fillId="0" borderId="25" xfId="2" applyFont="1" applyFill="1" applyBorder="1" applyAlignment="1" applyProtection="1">
      <alignment horizontal="center" vertical="center"/>
      <protection locked="0"/>
    </xf>
    <xf numFmtId="0" fontId="6" fillId="0" borderId="20" xfId="2" applyFont="1" applyFill="1" applyBorder="1" applyAlignment="1" applyProtection="1">
      <alignment horizontal="center" vertical="center"/>
      <protection locked="0"/>
    </xf>
    <xf numFmtId="180" fontId="6" fillId="0" borderId="20" xfId="2" applyNumberFormat="1" applyFont="1" applyFill="1" applyBorder="1" applyAlignment="1" applyProtection="1">
      <alignment horizontal="left" vertical="center"/>
      <protection locked="0"/>
    </xf>
    <xf numFmtId="181" fontId="6" fillId="0" borderId="20" xfId="2" applyNumberFormat="1" applyFont="1" applyFill="1" applyBorder="1" applyAlignment="1" applyProtection="1">
      <alignment horizontal="left" vertical="center"/>
      <protection locked="0"/>
    </xf>
    <xf numFmtId="38" fontId="6" fillId="0" borderId="27" xfId="3" applyFont="1" applyFill="1" applyBorder="1" applyAlignment="1" applyProtection="1">
      <alignment horizontal="left" vertical="center"/>
      <protection locked="0"/>
    </xf>
    <xf numFmtId="38" fontId="6" fillId="0" borderId="66" xfId="3" applyFont="1" applyFill="1" applyBorder="1" applyAlignment="1" applyProtection="1">
      <alignment horizontal="left" vertical="center"/>
      <protection locked="0"/>
    </xf>
    <xf numFmtId="38" fontId="6" fillId="0" borderId="43" xfId="3" applyNumberFormat="1" applyFont="1" applyFill="1" applyBorder="1" applyAlignment="1" applyProtection="1">
      <alignment horizontal="right" vertical="center"/>
      <protection locked="0"/>
    </xf>
    <xf numFmtId="176" fontId="6" fillId="0" borderId="20" xfId="3" applyNumberFormat="1" applyFont="1" applyFill="1" applyBorder="1" applyAlignment="1" applyProtection="1">
      <alignment horizontal="center" vertical="center"/>
      <protection locked="0"/>
    </xf>
    <xf numFmtId="176" fontId="6" fillId="0" borderId="43" xfId="3" applyNumberFormat="1" applyFont="1" applyFill="1" applyBorder="1" applyAlignment="1" applyProtection="1">
      <alignment horizontal="center" vertical="center"/>
      <protection locked="0"/>
    </xf>
    <xf numFmtId="38" fontId="6" fillId="0" borderId="20" xfId="3" applyNumberFormat="1" applyFont="1" applyFill="1" applyBorder="1" applyAlignment="1" applyProtection="1">
      <alignment horizontal="right" vertical="center"/>
      <protection locked="0"/>
    </xf>
    <xf numFmtId="38" fontId="6" fillId="0" borderId="20" xfId="1" applyNumberFormat="1" applyFont="1" applyFill="1" applyBorder="1" applyAlignment="1" applyProtection="1">
      <alignment vertical="center"/>
      <protection locked="0"/>
    </xf>
    <xf numFmtId="38" fontId="6" fillId="0" borderId="43" xfId="1" applyNumberFormat="1" applyFont="1" applyFill="1" applyBorder="1" applyAlignment="1" applyProtection="1">
      <alignment vertical="center"/>
      <protection locked="0"/>
    </xf>
    <xf numFmtId="38" fontId="6" fillId="0" borderId="43" xfId="3" applyNumberFormat="1" applyFont="1" applyFill="1" applyBorder="1" applyAlignment="1" applyProtection="1">
      <alignment vertical="center"/>
      <protection locked="0"/>
    </xf>
    <xf numFmtId="38" fontId="6" fillId="0" borderId="20" xfId="3" applyNumberFormat="1" applyFont="1" applyFill="1" applyBorder="1" applyAlignment="1" applyProtection="1">
      <alignment vertical="center"/>
      <protection locked="0"/>
    </xf>
    <xf numFmtId="38" fontId="6" fillId="0" borderId="20" xfId="3" applyFont="1" applyFill="1" applyBorder="1" applyAlignment="1" applyProtection="1">
      <alignment horizontal="center" vertical="center"/>
      <protection locked="0"/>
    </xf>
    <xf numFmtId="179" fontId="6" fillId="0" borderId="20" xfId="2" applyNumberFormat="1" applyFont="1" applyFill="1" applyBorder="1" applyAlignment="1" applyProtection="1">
      <alignment horizontal="left" vertical="center"/>
      <protection locked="0"/>
    </xf>
    <xf numFmtId="0" fontId="6" fillId="0" borderId="27" xfId="2" applyFont="1" applyFill="1" applyBorder="1" applyAlignment="1" applyProtection="1">
      <alignment horizontal="center" vertical="center"/>
      <protection locked="0"/>
    </xf>
    <xf numFmtId="176" fontId="6" fillId="0" borderId="20" xfId="3" applyNumberFormat="1" applyFont="1" applyFill="1" applyBorder="1" applyAlignment="1" applyProtection="1">
      <alignment horizontal="left" vertical="center"/>
      <protection locked="0"/>
    </xf>
    <xf numFmtId="38" fontId="6" fillId="0" borderId="43" xfId="1" applyNumberFormat="1" applyFont="1" applyFill="1" applyBorder="1" applyAlignment="1" applyProtection="1">
      <alignment horizontal="right" vertical="center"/>
      <protection locked="0"/>
    </xf>
    <xf numFmtId="38" fontId="6" fillId="0" borderId="27" xfId="2" applyNumberFormat="1" applyFont="1" applyFill="1" applyBorder="1" applyAlignment="1" applyProtection="1">
      <alignment horizontal="right" vertical="center"/>
      <protection locked="0"/>
    </xf>
    <xf numFmtId="38" fontId="6" fillId="0" borderId="20" xfId="3" applyFont="1" applyFill="1" applyBorder="1" applyAlignment="1" applyProtection="1">
      <alignment horizontal="left" vertical="center"/>
      <protection locked="0"/>
    </xf>
    <xf numFmtId="0" fontId="6" fillId="0" borderId="20" xfId="2" applyFont="1" applyFill="1" applyBorder="1" applyAlignment="1" applyProtection="1">
      <alignment vertical="center"/>
      <protection locked="0"/>
    </xf>
    <xf numFmtId="38" fontId="6" fillId="0" borderId="6" xfId="2" applyNumberFormat="1" applyFont="1" applyFill="1" applyBorder="1" applyAlignment="1" applyProtection="1">
      <alignment horizontal="left" vertical="center"/>
      <protection locked="0"/>
    </xf>
    <xf numFmtId="38" fontId="6" fillId="0" borderId="16" xfId="2" applyNumberFormat="1" applyFont="1" applyFill="1" applyBorder="1" applyAlignment="1" applyProtection="1">
      <alignment horizontal="left" vertical="center"/>
      <protection locked="0"/>
    </xf>
    <xf numFmtId="38" fontId="6" fillId="0" borderId="17" xfId="1" applyFont="1" applyFill="1" applyBorder="1" applyAlignment="1" applyProtection="1">
      <alignment horizontal="center" vertical="center"/>
      <protection locked="0"/>
    </xf>
    <xf numFmtId="0" fontId="6" fillId="0" borderId="6" xfId="2" applyFont="1" applyFill="1" applyBorder="1" applyAlignment="1" applyProtection="1">
      <alignment vertical="center"/>
      <protection locked="0"/>
    </xf>
    <xf numFmtId="176" fontId="6" fillId="0" borderId="2" xfId="3" applyNumberFormat="1" applyFont="1" applyFill="1" applyBorder="1" applyAlignment="1" applyProtection="1">
      <alignment horizontal="center" vertical="center"/>
      <protection locked="0"/>
    </xf>
    <xf numFmtId="176" fontId="6" fillId="0" borderId="34" xfId="3" applyNumberFormat="1" applyFont="1" applyFill="1" applyBorder="1" applyAlignment="1" applyProtection="1">
      <alignment horizontal="center" vertical="center"/>
      <protection locked="0"/>
    </xf>
    <xf numFmtId="0" fontId="6" fillId="0" borderId="51" xfId="2" applyFont="1" applyFill="1" applyBorder="1" applyAlignment="1" applyProtection="1">
      <alignment horizontal="left" vertical="center"/>
      <protection locked="0"/>
    </xf>
    <xf numFmtId="177" fontId="6" fillId="0" borderId="51" xfId="2" applyNumberFormat="1" applyFont="1" applyFill="1" applyBorder="1" applyAlignment="1" applyProtection="1">
      <alignment horizontal="left" vertical="center"/>
      <protection locked="0"/>
    </xf>
    <xf numFmtId="38" fontId="6" fillId="0" borderId="51" xfId="1" applyNumberFormat="1" applyFont="1" applyFill="1" applyBorder="1" applyAlignment="1" applyProtection="1">
      <alignment horizontal="right" vertical="center"/>
      <protection locked="0"/>
    </xf>
    <xf numFmtId="0" fontId="6" fillId="0" borderId="54" xfId="2" applyFont="1" applyFill="1" applyBorder="1" applyAlignment="1" applyProtection="1">
      <alignment horizontal="left" vertical="center"/>
      <protection locked="0"/>
    </xf>
    <xf numFmtId="180" fontId="6" fillId="0" borderId="51" xfId="2" applyNumberFormat="1" applyFont="1" applyFill="1" applyBorder="1" applyAlignment="1" applyProtection="1">
      <alignment horizontal="left" vertical="center"/>
      <protection locked="0"/>
    </xf>
    <xf numFmtId="181" fontId="6" fillId="0" borderId="51" xfId="2" applyNumberFormat="1" applyFont="1" applyFill="1" applyBorder="1" applyAlignment="1" applyProtection="1">
      <alignment horizontal="left" vertical="center"/>
      <protection locked="0"/>
    </xf>
    <xf numFmtId="38" fontId="6" fillId="0" borderId="54" xfId="3" applyFont="1" applyFill="1" applyBorder="1" applyAlignment="1" applyProtection="1">
      <alignment horizontal="left" vertical="center"/>
      <protection locked="0"/>
    </xf>
    <xf numFmtId="38" fontId="6" fillId="0" borderId="67" xfId="3" applyFont="1" applyFill="1" applyBorder="1" applyAlignment="1" applyProtection="1">
      <alignment horizontal="left" vertical="center"/>
      <protection locked="0"/>
    </xf>
    <xf numFmtId="38" fontId="6" fillId="0" borderId="55" xfId="3" applyNumberFormat="1" applyFont="1" applyFill="1" applyBorder="1" applyAlignment="1" applyProtection="1">
      <alignment horizontal="right" vertical="center"/>
      <protection locked="0"/>
    </xf>
    <xf numFmtId="176" fontId="6" fillId="0" borderId="51" xfId="3" applyNumberFormat="1" applyFont="1" applyFill="1" applyBorder="1" applyAlignment="1" applyProtection="1">
      <alignment horizontal="center" vertical="center"/>
      <protection locked="0"/>
    </xf>
    <xf numFmtId="176" fontId="6" fillId="0" borderId="55" xfId="3" applyNumberFormat="1" applyFont="1" applyFill="1" applyBorder="1" applyAlignment="1" applyProtection="1">
      <alignment horizontal="center" vertical="center"/>
      <protection locked="0"/>
    </xf>
    <xf numFmtId="38" fontId="6" fillId="0" borderId="51" xfId="3" applyNumberFormat="1" applyFont="1" applyFill="1" applyBorder="1" applyAlignment="1" applyProtection="1">
      <alignment horizontal="right" vertical="center"/>
      <protection locked="0"/>
    </xf>
    <xf numFmtId="38" fontId="6" fillId="0" borderId="51" xfId="1" applyNumberFormat="1" applyFont="1" applyFill="1" applyBorder="1" applyAlignment="1" applyProtection="1">
      <alignment vertical="center"/>
      <protection locked="0"/>
    </xf>
    <xf numFmtId="38" fontId="6" fillId="0" borderId="55" xfId="1" applyNumberFormat="1" applyFont="1" applyFill="1" applyBorder="1" applyAlignment="1" applyProtection="1">
      <alignment vertical="center"/>
      <protection locked="0"/>
    </xf>
    <xf numFmtId="38" fontId="6" fillId="0" borderId="55" xfId="3" applyNumberFormat="1" applyFont="1" applyFill="1" applyBorder="1" applyAlignment="1" applyProtection="1">
      <alignment vertical="center"/>
      <protection locked="0"/>
    </xf>
    <xf numFmtId="38" fontId="6" fillId="0" borderId="51" xfId="3" applyNumberFormat="1" applyFont="1" applyFill="1" applyBorder="1" applyAlignment="1" applyProtection="1">
      <alignment vertical="center"/>
      <protection locked="0"/>
    </xf>
    <xf numFmtId="38" fontId="6" fillId="0" borderId="51" xfId="3" applyFont="1" applyFill="1" applyBorder="1" applyAlignment="1" applyProtection="1">
      <alignment horizontal="center" vertical="center"/>
      <protection locked="0"/>
    </xf>
    <xf numFmtId="179" fontId="6" fillId="0" borderId="51" xfId="2" applyNumberFormat="1" applyFont="1" applyFill="1" applyBorder="1" applyAlignment="1" applyProtection="1">
      <alignment horizontal="left" vertical="center"/>
      <protection locked="0"/>
    </xf>
    <xf numFmtId="0" fontId="6" fillId="0" borderId="54" xfId="2" applyFont="1" applyFill="1" applyBorder="1" applyAlignment="1" applyProtection="1">
      <alignment horizontal="center" vertical="center"/>
      <protection locked="0"/>
    </xf>
    <xf numFmtId="38" fontId="6" fillId="0" borderId="55" xfId="1" applyNumberFormat="1" applyFont="1" applyFill="1" applyBorder="1" applyAlignment="1" applyProtection="1">
      <alignment horizontal="right" vertical="center"/>
      <protection locked="0"/>
    </xf>
    <xf numFmtId="38" fontId="6" fillId="0" borderId="51" xfId="2" applyNumberFormat="1" applyFont="1" applyFill="1" applyBorder="1" applyAlignment="1" applyProtection="1">
      <alignment horizontal="right" vertical="center"/>
      <protection locked="0"/>
    </xf>
    <xf numFmtId="0" fontId="6" fillId="0" borderId="55" xfId="2" applyFont="1" applyFill="1" applyBorder="1" applyAlignment="1" applyProtection="1">
      <alignment horizontal="left" vertical="center"/>
      <protection locked="0"/>
    </xf>
    <xf numFmtId="38" fontId="6" fillId="0" borderId="51" xfId="3" applyFont="1" applyFill="1" applyBorder="1" applyAlignment="1" applyProtection="1">
      <alignment horizontal="left" vertical="center"/>
      <protection locked="0"/>
    </xf>
    <xf numFmtId="38" fontId="6" fillId="0" borderId="4" xfId="1" applyNumberFormat="1" applyFont="1" applyFill="1" applyBorder="1" applyAlignment="1" applyProtection="1">
      <alignment horizontal="right" vertical="center"/>
      <protection locked="0"/>
    </xf>
    <xf numFmtId="38" fontId="6" fillId="0" borderId="1" xfId="3" applyNumberFormat="1" applyFont="1" applyFill="1" applyBorder="1" applyAlignment="1" applyProtection="1">
      <alignment horizontal="right" vertical="center"/>
      <protection locked="0"/>
    </xf>
    <xf numFmtId="38" fontId="6" fillId="0" borderId="4" xfId="3" applyNumberFormat="1" applyFont="1" applyFill="1" applyBorder="1" applyAlignment="1" applyProtection="1">
      <alignment horizontal="right" vertical="center"/>
      <protection locked="0"/>
    </xf>
    <xf numFmtId="38" fontId="6" fillId="0" borderId="5" xfId="2" applyNumberFormat="1" applyFont="1" applyFill="1" applyBorder="1" applyAlignment="1" applyProtection="1">
      <alignment horizontal="right" vertical="center"/>
      <protection locked="0"/>
    </xf>
    <xf numFmtId="0" fontId="6" fillId="0" borderId="71" xfId="2" applyFont="1" applyFill="1" applyBorder="1" applyAlignment="1" applyProtection="1">
      <alignment horizontal="center" vertical="center"/>
    </xf>
    <xf numFmtId="0" fontId="6" fillId="0" borderId="72" xfId="2" applyFont="1" applyFill="1" applyBorder="1" applyAlignment="1" applyProtection="1">
      <alignment horizontal="center" vertical="center"/>
    </xf>
    <xf numFmtId="0" fontId="6" fillId="0" borderId="59" xfId="2" applyFont="1" applyFill="1" applyBorder="1" applyAlignment="1" applyProtection="1">
      <alignment horizontal="center" vertical="center"/>
    </xf>
    <xf numFmtId="0" fontId="6" fillId="0" borderId="73" xfId="2" applyFont="1" applyFill="1" applyBorder="1" applyAlignment="1" applyProtection="1">
      <alignment horizontal="center" vertical="center"/>
    </xf>
    <xf numFmtId="0" fontId="8" fillId="0" borderId="74" xfId="2" applyFont="1" applyFill="1" applyBorder="1" applyAlignment="1" applyProtection="1">
      <alignment horizontal="center" vertical="center"/>
    </xf>
    <xf numFmtId="0" fontId="8" fillId="0" borderId="75" xfId="2" applyFont="1" applyFill="1" applyBorder="1" applyAlignment="1" applyProtection="1">
      <alignment horizontal="center" vertical="center"/>
    </xf>
    <xf numFmtId="38" fontId="6" fillId="0" borderId="59" xfId="1" applyNumberFormat="1" applyFont="1" applyFill="1" applyBorder="1" applyAlignment="1" applyProtection="1">
      <alignment horizontal="right" vertical="center"/>
      <protection locked="0"/>
    </xf>
    <xf numFmtId="38" fontId="6" fillId="0" borderId="73" xfId="1" applyNumberFormat="1" applyFont="1" applyFill="1" applyBorder="1" applyAlignment="1" applyProtection="1">
      <alignment horizontal="right" vertical="center"/>
      <protection locked="0"/>
    </xf>
    <xf numFmtId="38" fontId="6" fillId="0" borderId="71" xfId="3" applyNumberFormat="1" applyFont="1" applyFill="1" applyBorder="1" applyAlignment="1" applyProtection="1">
      <alignment horizontal="right" vertical="center"/>
      <protection locked="0"/>
    </xf>
    <xf numFmtId="38" fontId="6" fillId="0" borderId="72" xfId="3" applyNumberFormat="1" applyFont="1" applyFill="1" applyBorder="1" applyAlignment="1" applyProtection="1">
      <alignment horizontal="right" vertical="center"/>
      <protection locked="0"/>
    </xf>
    <xf numFmtId="38" fontId="6" fillId="0" borderId="59" xfId="3" applyNumberFormat="1" applyFont="1" applyFill="1" applyBorder="1" applyAlignment="1" applyProtection="1">
      <alignment horizontal="right" vertical="center"/>
      <protection locked="0"/>
    </xf>
    <xf numFmtId="38" fontId="6" fillId="0" borderId="73" xfId="3" applyNumberFormat="1" applyFont="1" applyFill="1" applyBorder="1" applyAlignment="1" applyProtection="1">
      <alignment horizontal="right" vertical="center"/>
      <protection locked="0"/>
    </xf>
    <xf numFmtId="38" fontId="6" fillId="0" borderId="62" xfId="3" applyNumberFormat="1" applyFont="1" applyFill="1" applyBorder="1" applyAlignment="1" applyProtection="1">
      <alignment horizontal="right" vertical="center"/>
      <protection locked="0"/>
    </xf>
    <xf numFmtId="38" fontId="6" fillId="0" borderId="77" xfId="3" applyNumberFormat="1" applyFont="1" applyFill="1" applyBorder="1" applyAlignment="1" applyProtection="1">
      <alignment horizontal="right" vertical="center"/>
      <protection locked="0"/>
    </xf>
    <xf numFmtId="38" fontId="6" fillId="0" borderId="64" xfId="3" applyNumberFormat="1" applyFont="1" applyFill="1" applyBorder="1" applyAlignment="1" applyProtection="1">
      <alignment horizontal="right" vertical="center"/>
      <protection locked="0"/>
    </xf>
    <xf numFmtId="38" fontId="6" fillId="0" borderId="78" xfId="3" applyNumberFormat="1" applyFont="1" applyFill="1" applyBorder="1" applyAlignment="1" applyProtection="1">
      <alignment horizontal="right" vertical="center"/>
      <protection locked="0"/>
    </xf>
    <xf numFmtId="38" fontId="6" fillId="0" borderId="61" xfId="3" applyNumberFormat="1" applyFont="1" applyFill="1" applyBorder="1" applyAlignment="1" applyProtection="1">
      <alignment horizontal="right" vertical="center"/>
      <protection locked="0"/>
    </xf>
    <xf numFmtId="38" fontId="6" fillId="0" borderId="79" xfId="3" applyNumberFormat="1" applyFont="1" applyFill="1" applyBorder="1" applyAlignment="1" applyProtection="1">
      <alignment horizontal="right" vertical="center"/>
      <protection locked="0"/>
    </xf>
    <xf numFmtId="38" fontId="6" fillId="0" borderId="60" xfId="3" applyNumberFormat="1" applyFont="1" applyFill="1" applyBorder="1" applyAlignment="1" applyProtection="1">
      <alignment horizontal="right" vertical="center"/>
      <protection locked="0"/>
    </xf>
    <xf numFmtId="38" fontId="6" fillId="0" borderId="80" xfId="3" applyNumberFormat="1" applyFont="1" applyFill="1" applyBorder="1" applyAlignment="1" applyProtection="1">
      <alignment horizontal="right" vertical="center"/>
      <protection locked="0"/>
    </xf>
    <xf numFmtId="38" fontId="6" fillId="0" borderId="59" xfId="2" applyNumberFormat="1" applyFont="1" applyFill="1" applyBorder="1" applyAlignment="1" applyProtection="1">
      <alignment horizontal="right" vertical="center"/>
      <protection locked="0"/>
    </xf>
    <xf numFmtId="38" fontId="6" fillId="0" borderId="73" xfId="2" applyNumberFormat="1" applyFont="1" applyFill="1" applyBorder="1" applyAlignment="1" applyProtection="1">
      <alignment horizontal="right" vertical="center"/>
      <protection locked="0"/>
    </xf>
    <xf numFmtId="38" fontId="6" fillId="0" borderId="62" xfId="2" applyNumberFormat="1" applyFont="1" applyFill="1" applyBorder="1" applyAlignment="1" applyProtection="1">
      <alignment horizontal="right" vertical="center"/>
      <protection locked="0"/>
    </xf>
    <xf numFmtId="38" fontId="6" fillId="0" borderId="77" xfId="2" applyNumberFormat="1" applyFont="1" applyFill="1" applyBorder="1" applyAlignment="1" applyProtection="1">
      <alignment horizontal="right" vertical="center"/>
      <protection locked="0"/>
    </xf>
    <xf numFmtId="38" fontId="6" fillId="0" borderId="66" xfId="3" applyNumberFormat="1" applyFont="1" applyFill="1" applyBorder="1" applyAlignment="1" applyProtection="1">
      <alignment horizontal="right" vertical="center"/>
      <protection locked="0"/>
    </xf>
    <xf numFmtId="38" fontId="6" fillId="0" borderId="81" xfId="3" applyNumberFormat="1" applyFont="1" applyFill="1" applyBorder="1" applyAlignment="1" applyProtection="1">
      <alignment horizontal="right" vertical="center"/>
      <protection locked="0"/>
    </xf>
    <xf numFmtId="38" fontId="6" fillId="0" borderId="67" xfId="3" applyNumberFormat="1" applyFont="1" applyFill="1" applyBorder="1" applyAlignment="1" applyProtection="1">
      <alignment horizontal="right" vertical="center"/>
      <protection locked="0"/>
    </xf>
    <xf numFmtId="38" fontId="6" fillId="0" borderId="82" xfId="3" applyNumberFormat="1" applyFont="1" applyFill="1" applyBorder="1" applyAlignment="1" applyProtection="1">
      <alignment horizontal="right" vertical="center"/>
      <protection locked="0"/>
    </xf>
    <xf numFmtId="38" fontId="6" fillId="0" borderId="84" xfId="3" applyNumberFormat="1" applyFont="1" applyFill="1" applyBorder="1" applyAlignment="1" applyProtection="1">
      <alignment horizontal="right" vertical="center"/>
      <protection locked="0"/>
    </xf>
    <xf numFmtId="38" fontId="6" fillId="0" borderId="85" xfId="3" applyNumberFormat="1" applyFont="1" applyFill="1" applyBorder="1" applyAlignment="1" applyProtection="1">
      <alignment horizontal="right" vertical="center"/>
      <protection locked="0"/>
    </xf>
    <xf numFmtId="38" fontId="6" fillId="0" borderId="46" xfId="3" applyNumberFormat="1" applyFont="1" applyFill="1" applyBorder="1" applyAlignment="1" applyProtection="1">
      <alignment horizontal="right" vertical="center"/>
      <protection locked="0"/>
    </xf>
    <xf numFmtId="38" fontId="6" fillId="0" borderId="36" xfId="3" applyNumberFormat="1" applyFont="1" applyFill="1" applyBorder="1" applyAlignment="1" applyProtection="1">
      <alignment horizontal="right" vertical="center"/>
      <protection locked="0"/>
    </xf>
    <xf numFmtId="38" fontId="6" fillId="0" borderId="0" xfId="3" applyNumberFormat="1" applyFont="1" applyFill="1" applyBorder="1" applyAlignment="1" applyProtection="1">
      <alignment horizontal="right" vertical="center"/>
      <protection locked="0"/>
    </xf>
    <xf numFmtId="38" fontId="6" fillId="0" borderId="86" xfId="3" applyNumberFormat="1" applyFont="1" applyFill="1" applyBorder="1" applyAlignment="1" applyProtection="1">
      <alignment horizontal="right" vertical="center"/>
      <protection locked="0"/>
    </xf>
    <xf numFmtId="38" fontId="6" fillId="0" borderId="87" xfId="3" applyNumberFormat="1" applyFont="1" applyFill="1" applyBorder="1" applyAlignment="1" applyProtection="1">
      <alignment horizontal="right" vertical="center"/>
      <protection locked="0"/>
    </xf>
    <xf numFmtId="177" fontId="6" fillId="0" borderId="36" xfId="2" applyNumberFormat="1" applyFont="1" applyFill="1" applyBorder="1" applyAlignment="1" applyProtection="1">
      <alignment horizontal="right" vertical="center"/>
    </xf>
    <xf numFmtId="38" fontId="6" fillId="0" borderId="36" xfId="3" applyFont="1" applyFill="1" applyBorder="1" applyAlignment="1" applyProtection="1">
      <alignment horizontal="left" vertical="center"/>
    </xf>
    <xf numFmtId="38" fontId="6" fillId="0" borderId="36" xfId="3" applyFont="1" applyFill="1" applyBorder="1" applyAlignment="1" applyProtection="1">
      <alignment horizontal="center" vertical="center"/>
    </xf>
    <xf numFmtId="177" fontId="6" fillId="0" borderId="36" xfId="2" applyNumberFormat="1" applyFont="1" applyFill="1" applyBorder="1" applyAlignment="1" applyProtection="1">
      <alignment horizontal="left" vertical="center"/>
    </xf>
    <xf numFmtId="183" fontId="6" fillId="0" borderId="36" xfId="2" applyNumberFormat="1" applyFont="1" applyFill="1" applyBorder="1" applyAlignment="1" applyProtection="1">
      <alignment horizontal="left" vertical="center"/>
    </xf>
    <xf numFmtId="40" fontId="6" fillId="0" borderId="36" xfId="2" applyNumberFormat="1" applyFont="1" applyFill="1" applyBorder="1" applyAlignment="1" applyProtection="1">
      <alignment horizontal="left" vertical="center"/>
    </xf>
    <xf numFmtId="0" fontId="6" fillId="0" borderId="88" xfId="2" applyFont="1" applyFill="1" applyBorder="1" applyAlignment="1" applyProtection="1">
      <alignment horizontal="center" vertical="center"/>
    </xf>
    <xf numFmtId="0" fontId="6" fillId="0" borderId="89" xfId="2" applyFont="1" applyFill="1" applyBorder="1" applyAlignment="1" applyProtection="1">
      <alignment horizontal="center" vertical="center"/>
    </xf>
    <xf numFmtId="0" fontId="12" fillId="2" borderId="90" xfId="2" applyFont="1" applyFill="1" applyBorder="1" applyAlignment="1" applyProtection="1">
      <alignment horizontal="center" vertical="center"/>
    </xf>
    <xf numFmtId="38" fontId="6" fillId="0" borderId="3" xfId="3" applyFont="1" applyFill="1" applyBorder="1" applyAlignment="1" applyProtection="1">
      <alignment vertical="center"/>
      <protection locked="0"/>
    </xf>
    <xf numFmtId="38" fontId="6" fillId="0" borderId="6" xfId="3" applyFont="1" applyFill="1" applyBorder="1" applyAlignment="1" applyProtection="1">
      <alignment vertical="center"/>
      <protection locked="0"/>
    </xf>
    <xf numFmtId="38" fontId="6" fillId="0" borderId="16" xfId="3" applyFont="1" applyFill="1" applyBorder="1" applyAlignment="1" applyProtection="1">
      <alignment vertical="center"/>
      <protection locked="0"/>
    </xf>
    <xf numFmtId="38" fontId="6" fillId="0" borderId="5" xfId="3" applyFont="1" applyFill="1" applyBorder="1" applyAlignment="1" applyProtection="1">
      <alignment vertical="center"/>
      <protection locked="0"/>
    </xf>
    <xf numFmtId="38" fontId="6" fillId="0" borderId="43" xfId="3" applyFont="1" applyFill="1" applyBorder="1" applyAlignment="1" applyProtection="1">
      <alignment vertical="center"/>
      <protection locked="0"/>
    </xf>
    <xf numFmtId="38" fontId="6" fillId="0" borderId="55" xfId="3" applyFont="1" applyFill="1" applyBorder="1" applyAlignment="1" applyProtection="1">
      <alignment vertical="center"/>
      <protection locked="0"/>
    </xf>
    <xf numFmtId="38" fontId="6" fillId="0" borderId="0" xfId="2" applyNumberFormat="1" applyFont="1" applyAlignment="1">
      <alignment horizontal="right" vertical="center"/>
    </xf>
    <xf numFmtId="38" fontId="6" fillId="0" borderId="44" xfId="2" applyNumberFormat="1" applyFont="1" applyBorder="1" applyAlignment="1">
      <alignment horizontal="right" vertical="center"/>
    </xf>
    <xf numFmtId="38" fontId="6" fillId="0" borderId="36" xfId="2" applyNumberFormat="1" applyFont="1" applyBorder="1" applyAlignment="1">
      <alignment horizontal="left" vertical="center"/>
    </xf>
    <xf numFmtId="38" fontId="6" fillId="0" borderId="16" xfId="3" applyNumberFormat="1" applyFont="1" applyFill="1" applyBorder="1" applyAlignment="1" applyProtection="1">
      <alignment horizontal="left" vertical="center"/>
      <protection locked="0"/>
    </xf>
    <xf numFmtId="38" fontId="6" fillId="0" borderId="28" xfId="3" applyFont="1" applyFill="1" applyBorder="1" applyAlignment="1" applyProtection="1">
      <alignment horizontal="left" vertical="center"/>
      <protection locked="0"/>
    </xf>
    <xf numFmtId="181" fontId="6" fillId="0" borderId="28" xfId="3" applyNumberFormat="1" applyFont="1" applyFill="1" applyBorder="1" applyAlignment="1" applyProtection="1">
      <alignment horizontal="left" vertical="center"/>
      <protection locked="0"/>
    </xf>
    <xf numFmtId="0" fontId="6" fillId="0" borderId="6" xfId="2" applyFont="1" applyFill="1" applyBorder="1" applyAlignment="1" applyProtection="1">
      <alignment vertical="top" wrapText="1"/>
      <protection locked="0"/>
    </xf>
    <xf numFmtId="0" fontId="6" fillId="0" borderId="3" xfId="2" applyFont="1" applyFill="1" applyBorder="1" applyAlignment="1" applyProtection="1">
      <alignment horizontal="left" vertical="center" wrapText="1"/>
      <protection locked="0"/>
    </xf>
    <xf numFmtId="0" fontId="6" fillId="0" borderId="6" xfId="2" applyFont="1" applyFill="1" applyBorder="1" applyAlignment="1" applyProtection="1">
      <alignment horizontal="left" vertical="center" wrapText="1"/>
      <protection locked="0"/>
    </xf>
    <xf numFmtId="180" fontId="6" fillId="0" borderId="6" xfId="2" applyNumberFormat="1" applyFont="1" applyFill="1" applyBorder="1" applyAlignment="1" applyProtection="1">
      <alignment horizontal="left" vertical="center"/>
    </xf>
    <xf numFmtId="38" fontId="6" fillId="0" borderId="6" xfId="2" applyNumberFormat="1" applyFont="1" applyFill="1" applyBorder="1" applyAlignment="1" applyProtection="1">
      <alignment horizontal="right" vertical="top"/>
      <protection locked="0"/>
    </xf>
    <xf numFmtId="38" fontId="6" fillId="0" borderId="16" xfId="2" applyNumberFormat="1" applyFont="1" applyFill="1" applyBorder="1" applyAlignment="1" applyProtection="1">
      <alignment horizontal="right" vertical="top"/>
      <protection locked="0"/>
    </xf>
    <xf numFmtId="3" fontId="6" fillId="0" borderId="3" xfId="1" applyNumberFormat="1" applyFont="1" applyFill="1" applyBorder="1" applyAlignment="1" applyProtection="1">
      <alignment horizontal="right" vertical="center"/>
      <protection locked="0"/>
    </xf>
    <xf numFmtId="0" fontId="6" fillId="0" borderId="45" xfId="2" applyFont="1" applyFill="1" applyBorder="1" applyAlignment="1" applyProtection="1">
      <alignment horizontal="center" vertical="center"/>
    </xf>
    <xf numFmtId="0" fontId="6" fillId="0" borderId="4"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88" xfId="2" applyFont="1" applyFill="1" applyBorder="1" applyAlignment="1" applyProtection="1">
      <alignment horizontal="center" vertical="center"/>
    </xf>
    <xf numFmtId="20" fontId="3" fillId="0" borderId="44" xfId="2" applyNumberFormat="1" applyFont="1" applyFill="1" applyBorder="1" applyAlignment="1" applyProtection="1">
      <alignment vertical="center"/>
    </xf>
    <xf numFmtId="0" fontId="6" fillId="0" borderId="0" xfId="0" applyFont="1" applyFill="1" applyAlignment="1" applyProtection="1">
      <protection locked="0"/>
    </xf>
    <xf numFmtId="38" fontId="6" fillId="0" borderId="39" xfId="3" applyNumberFormat="1" applyFont="1" applyFill="1" applyBorder="1" applyAlignment="1" applyProtection="1">
      <alignment horizontal="left" vertical="center"/>
      <protection locked="0"/>
    </xf>
    <xf numFmtId="179" fontId="6" fillId="0" borderId="16" xfId="2" applyNumberFormat="1" applyFont="1" applyFill="1" applyBorder="1" applyAlignment="1" applyProtection="1">
      <alignment horizontal="right" vertical="center"/>
      <protection locked="0"/>
    </xf>
    <xf numFmtId="0" fontId="6" fillId="0" borderId="20" xfId="0" applyFont="1" applyFill="1" applyBorder="1" applyAlignment="1" applyProtection="1">
      <protection locked="0"/>
    </xf>
    <xf numFmtId="0" fontId="6" fillId="0" borderId="51" xfId="0" applyFont="1" applyFill="1" applyBorder="1" applyAlignment="1" applyProtection="1">
      <protection locked="0"/>
    </xf>
    <xf numFmtId="0" fontId="6" fillId="0" borderId="36" xfId="2" applyFont="1" applyFill="1" applyBorder="1" applyAlignment="1" applyProtection="1">
      <alignment horizontal="right" vertical="center"/>
    </xf>
    <xf numFmtId="0" fontId="3" fillId="0" borderId="0" xfId="2" applyFont="1" applyFill="1" applyAlignment="1" applyProtection="1">
      <alignment horizontal="center" vertical="center" wrapText="1"/>
    </xf>
    <xf numFmtId="182" fontId="6" fillId="0" borderId="6" xfId="3" applyNumberFormat="1" applyFont="1" applyFill="1" applyBorder="1" applyAlignment="1" applyProtection="1">
      <alignment horizontal="right" vertical="center"/>
      <protection locked="0"/>
    </xf>
    <xf numFmtId="38" fontId="6" fillId="0" borderId="6" xfId="2" applyNumberFormat="1" applyFont="1" applyFill="1" applyBorder="1" applyProtection="1">
      <alignment vertical="center"/>
      <protection locked="0"/>
    </xf>
    <xf numFmtId="40" fontId="6" fillId="0" borderId="5" xfId="3" applyNumberFormat="1" applyFont="1" applyFill="1" applyBorder="1" applyAlignment="1" applyProtection="1">
      <alignment vertical="center"/>
      <protection locked="0"/>
    </xf>
    <xf numFmtId="182" fontId="6" fillId="0" borderId="14" xfId="3" applyNumberFormat="1" applyFont="1" applyFill="1" applyBorder="1" applyAlignment="1" applyProtection="1">
      <alignment horizontal="right" vertical="center"/>
      <protection locked="0"/>
    </xf>
    <xf numFmtId="38" fontId="6" fillId="0" borderId="3" xfId="2" applyNumberFormat="1" applyFont="1" applyFill="1" applyBorder="1" applyProtection="1">
      <alignment vertical="center"/>
      <protection locked="0"/>
    </xf>
    <xf numFmtId="182" fontId="6" fillId="0" borderId="19" xfId="3" applyNumberFormat="1" applyFont="1" applyFill="1" applyBorder="1" applyAlignment="1" applyProtection="1">
      <alignment vertical="center"/>
      <protection locked="0"/>
    </xf>
    <xf numFmtId="182" fontId="6" fillId="0" borderId="15" xfId="2" applyNumberFormat="1" applyFont="1" applyFill="1" applyBorder="1" applyAlignment="1" applyProtection="1">
      <alignment vertical="center"/>
      <protection locked="0"/>
    </xf>
    <xf numFmtId="182" fontId="6" fillId="0" borderId="15" xfId="3" applyNumberFormat="1" applyFont="1" applyFill="1" applyBorder="1" applyAlignment="1" applyProtection="1">
      <alignment horizontal="right" vertical="center"/>
      <protection locked="0"/>
    </xf>
    <xf numFmtId="182" fontId="6" fillId="0" borderId="17" xfId="2" applyNumberFormat="1" applyFont="1" applyFill="1" applyBorder="1" applyAlignment="1" applyProtection="1">
      <alignment horizontal="right" vertical="center"/>
      <protection locked="0"/>
    </xf>
    <xf numFmtId="38" fontId="6" fillId="0" borderId="16" xfId="2" applyNumberFormat="1" applyFont="1" applyFill="1" applyBorder="1" applyProtection="1">
      <alignment vertical="center"/>
      <protection locked="0"/>
    </xf>
    <xf numFmtId="182" fontId="6" fillId="0" borderId="6" xfId="3" applyNumberFormat="1" applyFont="1" applyFill="1" applyBorder="1" applyAlignment="1" applyProtection="1">
      <alignment vertical="center"/>
      <protection locked="0"/>
    </xf>
    <xf numFmtId="38" fontId="6" fillId="0" borderId="23" xfId="3" applyNumberFormat="1" applyFont="1" applyFill="1" applyBorder="1" applyAlignment="1" applyProtection="1">
      <alignment horizontal="right" vertical="center"/>
      <protection locked="0"/>
    </xf>
    <xf numFmtId="38" fontId="6" fillId="0" borderId="24" xfId="3" applyNumberFormat="1" applyFont="1" applyFill="1" applyBorder="1" applyAlignment="1" applyProtection="1">
      <alignment horizontal="right" vertical="center"/>
      <protection locked="0"/>
    </xf>
    <xf numFmtId="182" fontId="6" fillId="0" borderId="16" xfId="3" applyNumberFormat="1" applyFont="1" applyFill="1" applyBorder="1" applyAlignment="1" applyProtection="1">
      <alignment horizontal="right" vertical="center"/>
      <protection locked="0"/>
    </xf>
    <xf numFmtId="38" fontId="6" fillId="0" borderId="25" xfId="3" applyNumberFormat="1" applyFont="1" applyFill="1" applyBorder="1" applyAlignment="1" applyProtection="1">
      <alignment horizontal="right" vertical="center"/>
      <protection locked="0"/>
    </xf>
    <xf numFmtId="182" fontId="6" fillId="0" borderId="19" xfId="3" applyNumberFormat="1" applyFont="1" applyFill="1" applyBorder="1" applyAlignment="1" applyProtection="1">
      <alignment horizontal="right" vertical="center"/>
      <protection locked="0"/>
    </xf>
    <xf numFmtId="38" fontId="6" fillId="0" borderId="19" xfId="1" applyNumberFormat="1" applyFont="1" applyFill="1" applyBorder="1" applyAlignment="1" applyProtection="1">
      <alignment horizontal="right" vertical="center"/>
      <protection locked="0"/>
    </xf>
    <xf numFmtId="183" fontId="6" fillId="0" borderId="16" xfId="3" applyNumberFormat="1" applyFont="1" applyFill="1" applyBorder="1" applyAlignment="1" applyProtection="1">
      <alignment horizontal="right" vertical="center"/>
      <protection locked="0"/>
    </xf>
    <xf numFmtId="183" fontId="6" fillId="0" borderId="14" xfId="3" applyNumberFormat="1" applyFont="1" applyFill="1" applyBorder="1" applyAlignment="1" applyProtection="1">
      <alignment horizontal="right" vertical="center"/>
      <protection locked="0"/>
    </xf>
    <xf numFmtId="183" fontId="6" fillId="0" borderId="15" xfId="3" applyNumberFormat="1" applyFont="1" applyFill="1" applyBorder="1" applyAlignment="1" applyProtection="1">
      <alignment horizontal="right" vertical="center"/>
      <protection locked="0"/>
    </xf>
    <xf numFmtId="183" fontId="6" fillId="0" borderId="19" xfId="3" applyNumberFormat="1" applyFont="1" applyFill="1" applyBorder="1" applyAlignment="1" applyProtection="1">
      <alignment horizontal="right" vertical="center"/>
      <protection locked="0"/>
    </xf>
    <xf numFmtId="183" fontId="6" fillId="0" borderId="20" xfId="3" applyNumberFormat="1" applyFont="1" applyFill="1" applyBorder="1" applyAlignment="1" applyProtection="1">
      <alignment horizontal="right" vertical="center"/>
      <protection locked="0"/>
    </xf>
    <xf numFmtId="40" fontId="6" fillId="0" borderId="43" xfId="3" applyNumberFormat="1" applyFont="1" applyFill="1" applyBorder="1" applyAlignment="1" applyProtection="1">
      <alignment vertical="center"/>
      <protection locked="0"/>
    </xf>
    <xf numFmtId="40" fontId="6" fillId="0" borderId="20" xfId="3" applyNumberFormat="1" applyFont="1" applyFill="1" applyBorder="1" applyAlignment="1" applyProtection="1">
      <alignment vertical="center"/>
      <protection locked="0"/>
    </xf>
    <xf numFmtId="38" fontId="6" fillId="0" borderId="27" xfId="3" applyNumberFormat="1" applyFont="1" applyFill="1" applyBorder="1" applyAlignment="1" applyProtection="1">
      <alignment horizontal="right" vertical="center"/>
      <protection locked="0"/>
    </xf>
    <xf numFmtId="183" fontId="6" fillId="0" borderId="6" xfId="3" applyNumberFormat="1" applyFont="1" applyFill="1" applyBorder="1" applyAlignment="1" applyProtection="1">
      <alignment horizontal="right" vertical="center"/>
      <protection locked="0"/>
    </xf>
    <xf numFmtId="183" fontId="6" fillId="0" borderId="51" xfId="3" applyNumberFormat="1" applyFont="1" applyFill="1" applyBorder="1" applyAlignment="1" applyProtection="1">
      <alignment horizontal="right" vertical="center"/>
      <protection locked="0"/>
    </xf>
    <xf numFmtId="40" fontId="6" fillId="0" borderId="55" xfId="3" applyNumberFormat="1" applyFont="1" applyFill="1" applyBorder="1" applyAlignment="1" applyProtection="1">
      <alignment vertical="center"/>
      <protection locked="0"/>
    </xf>
    <xf numFmtId="40" fontId="6" fillId="0" borderId="51" xfId="3" applyNumberFormat="1" applyFont="1" applyFill="1" applyBorder="1" applyAlignment="1" applyProtection="1">
      <alignment vertical="center"/>
      <protection locked="0"/>
    </xf>
    <xf numFmtId="38" fontId="6" fillId="0" borderId="54" xfId="3" applyNumberFormat="1" applyFont="1" applyFill="1" applyBorder="1" applyAlignment="1" applyProtection="1">
      <alignment horizontal="right" vertical="center"/>
      <protection locked="0"/>
    </xf>
    <xf numFmtId="38" fontId="6" fillId="0" borderId="21" xfId="1" applyFont="1" applyFill="1" applyBorder="1" applyAlignment="1" applyProtection="1">
      <alignment horizontal="right" vertical="center"/>
    </xf>
    <xf numFmtId="38" fontId="6" fillId="0" borderId="18" xfId="1" applyFont="1" applyFill="1" applyBorder="1" applyAlignment="1" applyProtection="1">
      <alignment horizontal="right" vertical="center"/>
    </xf>
    <xf numFmtId="38" fontId="6" fillId="0" borderId="22" xfId="1" applyFont="1" applyFill="1" applyBorder="1" applyAlignment="1" applyProtection="1">
      <alignment horizontal="center" vertical="center"/>
    </xf>
    <xf numFmtId="38" fontId="6" fillId="0" borderId="22" xfId="1" applyFont="1" applyFill="1" applyBorder="1" applyAlignment="1" applyProtection="1">
      <alignment horizontal="left" vertical="center"/>
    </xf>
    <xf numFmtId="38" fontId="6" fillId="0" borderId="22" xfId="1" applyNumberFormat="1" applyFont="1" applyFill="1" applyBorder="1" applyAlignment="1" applyProtection="1">
      <alignment horizontal="right" vertical="center"/>
    </xf>
    <xf numFmtId="38" fontId="6" fillId="0" borderId="21" xfId="1" applyFont="1" applyFill="1" applyBorder="1" applyAlignment="1" applyProtection="1">
      <alignment horizontal="left" vertical="center"/>
    </xf>
    <xf numFmtId="38" fontId="6" fillId="0" borderId="18" xfId="1" applyFont="1" applyFill="1" applyBorder="1" applyAlignment="1" applyProtection="1">
      <alignment horizontal="left" vertical="center"/>
    </xf>
    <xf numFmtId="38" fontId="6" fillId="0" borderId="57" xfId="1" applyFont="1" applyFill="1" applyBorder="1" applyAlignment="1" applyProtection="1">
      <alignment horizontal="left" vertical="center"/>
    </xf>
    <xf numFmtId="38" fontId="6" fillId="0" borderId="56" xfId="1" applyFont="1" applyFill="1" applyBorder="1" applyAlignment="1" applyProtection="1">
      <alignment horizontal="left" vertical="center"/>
    </xf>
    <xf numFmtId="38" fontId="6" fillId="0" borderId="68" xfId="1" applyFont="1" applyFill="1" applyBorder="1" applyAlignment="1" applyProtection="1">
      <alignment horizontal="left" vertical="center"/>
    </xf>
    <xf numFmtId="183" fontId="6" fillId="0" borderId="22" xfId="1" applyNumberFormat="1" applyFont="1" applyFill="1" applyBorder="1" applyAlignment="1" applyProtection="1">
      <alignment horizontal="right" vertical="center"/>
    </xf>
    <xf numFmtId="38" fontId="6" fillId="0" borderId="22" xfId="1" applyNumberFormat="1" applyFont="1" applyFill="1" applyBorder="1" applyAlignment="1" applyProtection="1">
      <alignment vertical="center"/>
    </xf>
    <xf numFmtId="38" fontId="6" fillId="0" borderId="22" xfId="1" applyFont="1" applyFill="1" applyBorder="1" applyAlignment="1" applyProtection="1">
      <alignment vertical="center"/>
    </xf>
    <xf numFmtId="40" fontId="6" fillId="0" borderId="22" xfId="1" applyNumberFormat="1" applyFont="1" applyFill="1" applyBorder="1" applyAlignment="1" applyProtection="1">
      <alignment vertical="center"/>
    </xf>
    <xf numFmtId="38" fontId="6" fillId="0" borderId="22" xfId="1" applyFont="1" applyFill="1" applyBorder="1" applyAlignment="1" applyProtection="1">
      <alignment horizontal="right" vertical="center"/>
    </xf>
    <xf numFmtId="38" fontId="6" fillId="0" borderId="21" xfId="1" applyNumberFormat="1" applyFont="1" applyFill="1" applyBorder="1" applyAlignment="1" applyProtection="1">
      <alignment horizontal="right" vertical="center"/>
    </xf>
    <xf numFmtId="38" fontId="6" fillId="0" borderId="68" xfId="1" applyNumberFormat="1" applyFont="1" applyFill="1" applyBorder="1" applyAlignment="1" applyProtection="1">
      <alignment horizontal="right" vertical="center"/>
    </xf>
    <xf numFmtId="38" fontId="6" fillId="0" borderId="83" xfId="1" applyNumberFormat="1" applyFont="1" applyFill="1" applyBorder="1" applyAlignment="1" applyProtection="1">
      <alignment horizontal="right" vertical="center"/>
    </xf>
    <xf numFmtId="38" fontId="6" fillId="0" borderId="18" xfId="1" applyNumberFormat="1" applyFont="1" applyFill="1" applyBorder="1" applyAlignment="1" applyProtection="1">
      <alignment horizontal="right" vertical="center"/>
    </xf>
    <xf numFmtId="38" fontId="6" fillId="0" borderId="0" xfId="1" applyFont="1" applyFill="1" applyAlignment="1" applyProtection="1">
      <alignment horizontal="right" vertical="center"/>
    </xf>
    <xf numFmtId="38" fontId="6" fillId="0" borderId="0" xfId="2" applyNumberFormat="1" applyFont="1" applyFill="1" applyAlignment="1">
      <alignment horizontal="left" vertical="center"/>
    </xf>
    <xf numFmtId="0" fontId="6" fillId="3" borderId="6" xfId="2" applyFont="1" applyFill="1" applyBorder="1" applyAlignment="1" applyProtection="1">
      <alignment horizontal="left" vertical="center"/>
    </xf>
    <xf numFmtId="0" fontId="6" fillId="3" borderId="10" xfId="2" applyFont="1" applyFill="1" applyBorder="1" applyAlignment="1" applyProtection="1">
      <alignment horizontal="left" vertical="center"/>
    </xf>
    <xf numFmtId="0" fontId="6" fillId="3" borderId="16" xfId="2" applyFont="1" applyFill="1" applyBorder="1" applyAlignment="1" applyProtection="1">
      <alignment horizontal="left" vertical="center"/>
    </xf>
    <xf numFmtId="38" fontId="6" fillId="3" borderId="6" xfId="3" applyFont="1" applyFill="1" applyBorder="1" applyAlignment="1" applyProtection="1">
      <alignment horizontal="left" vertical="center"/>
    </xf>
    <xf numFmtId="0" fontId="6" fillId="3" borderId="4" xfId="2" applyFont="1" applyFill="1" applyBorder="1" applyAlignment="1" applyProtection="1">
      <alignment horizontal="left" vertical="center"/>
    </xf>
    <xf numFmtId="0" fontId="6" fillId="3" borderId="20" xfId="2" applyFont="1" applyFill="1" applyBorder="1" applyAlignment="1" applyProtection="1">
      <alignment horizontal="left" vertical="center"/>
    </xf>
    <xf numFmtId="0" fontId="6" fillId="3" borderId="51" xfId="2" applyFont="1" applyFill="1" applyBorder="1" applyAlignment="1" applyProtection="1">
      <alignment horizontal="left" vertical="center"/>
    </xf>
    <xf numFmtId="0" fontId="6" fillId="3" borderId="11" xfId="2" applyFont="1" applyFill="1" applyBorder="1" applyAlignment="1" applyProtection="1">
      <alignment horizontal="left" vertical="center"/>
    </xf>
    <xf numFmtId="0" fontId="6" fillId="3" borderId="18" xfId="2" applyFont="1" applyFill="1" applyBorder="1" applyAlignment="1" applyProtection="1">
      <alignment horizontal="left" vertical="center"/>
    </xf>
    <xf numFmtId="0" fontId="6" fillId="3" borderId="5" xfId="2" applyFont="1" applyFill="1" applyBorder="1" applyAlignment="1" applyProtection="1">
      <alignment horizontal="left" vertical="center"/>
    </xf>
    <xf numFmtId="0" fontId="6" fillId="3" borderId="12" xfId="2" applyFont="1" applyFill="1" applyBorder="1" applyAlignment="1" applyProtection="1">
      <alignment horizontal="center" vertical="center"/>
    </xf>
    <xf numFmtId="0" fontId="6" fillId="3" borderId="12" xfId="2" applyFont="1" applyFill="1" applyBorder="1" applyAlignment="1" applyProtection="1">
      <alignment horizontal="left" vertical="center"/>
    </xf>
    <xf numFmtId="177" fontId="6" fillId="3" borderId="6" xfId="2" applyNumberFormat="1" applyFont="1" applyFill="1" applyBorder="1" applyAlignment="1" applyProtection="1">
      <alignment horizontal="left" vertical="center"/>
    </xf>
    <xf numFmtId="38" fontId="6" fillId="3" borderId="6" xfId="1" applyNumberFormat="1" applyFont="1" applyFill="1" applyBorder="1" applyAlignment="1" applyProtection="1">
      <alignment horizontal="right" vertical="center"/>
    </xf>
    <xf numFmtId="0" fontId="6" fillId="3" borderId="30" xfId="2" applyFont="1" applyFill="1" applyBorder="1" applyAlignment="1" applyProtection="1">
      <alignment horizontal="left" vertical="center"/>
    </xf>
    <xf numFmtId="180" fontId="6" fillId="3" borderId="12" xfId="2" applyNumberFormat="1" applyFont="1" applyFill="1" applyBorder="1" applyAlignment="1" applyProtection="1">
      <alignment horizontal="left" vertical="center"/>
    </xf>
    <xf numFmtId="181" fontId="6" fillId="3" borderId="12" xfId="2" applyNumberFormat="1" applyFont="1" applyFill="1" applyBorder="1" applyAlignment="1" applyProtection="1">
      <alignment horizontal="left" vertical="center"/>
    </xf>
    <xf numFmtId="38" fontId="6" fillId="3" borderId="49" xfId="3" applyFont="1" applyFill="1" applyBorder="1" applyAlignment="1" applyProtection="1">
      <alignment horizontal="left" vertical="center"/>
    </xf>
    <xf numFmtId="38" fontId="6" fillId="3" borderId="58" xfId="3" applyFont="1" applyFill="1" applyBorder="1" applyAlignment="1" applyProtection="1">
      <alignment horizontal="left" vertical="center"/>
    </xf>
    <xf numFmtId="38" fontId="6" fillId="3" borderId="13" xfId="3" applyNumberFormat="1" applyFont="1" applyFill="1" applyBorder="1" applyAlignment="1" applyProtection="1">
      <alignment horizontal="right" vertical="center"/>
    </xf>
    <xf numFmtId="183" fontId="6" fillId="3" borderId="30" xfId="3" applyNumberFormat="1" applyFont="1" applyFill="1" applyBorder="1" applyAlignment="1" applyProtection="1">
      <alignment horizontal="right" vertical="center"/>
    </xf>
    <xf numFmtId="176" fontId="6" fillId="3" borderId="12" xfId="3" applyNumberFormat="1" applyFont="1" applyFill="1" applyBorder="1" applyAlignment="1" applyProtection="1">
      <alignment horizontal="center" vertical="center"/>
    </xf>
    <xf numFmtId="176" fontId="6" fillId="3" borderId="35" xfId="3" applyNumberFormat="1" applyFont="1" applyFill="1" applyBorder="1" applyAlignment="1" applyProtection="1">
      <alignment horizontal="center" vertical="center"/>
    </xf>
    <xf numFmtId="38" fontId="6" fillId="3" borderId="35" xfId="3" applyNumberFormat="1" applyFont="1" applyFill="1" applyBorder="1" applyAlignment="1" applyProtection="1">
      <alignment horizontal="right" vertical="center"/>
    </xf>
    <xf numFmtId="38" fontId="6" fillId="3" borderId="13" xfId="1" applyNumberFormat="1" applyFont="1" applyFill="1" applyBorder="1" applyAlignment="1" applyProtection="1">
      <alignment vertical="center"/>
    </xf>
    <xf numFmtId="38" fontId="6" fillId="3" borderId="12" xfId="2" applyNumberFormat="1" applyFont="1" applyFill="1" applyBorder="1">
      <alignment vertical="center"/>
    </xf>
    <xf numFmtId="40" fontId="6" fillId="3" borderId="35" xfId="3" applyNumberFormat="1" applyFont="1" applyFill="1" applyBorder="1" applyAlignment="1" applyProtection="1">
      <alignment vertical="center"/>
    </xf>
    <xf numFmtId="40" fontId="6" fillId="3" borderId="12" xfId="3" applyNumberFormat="1" applyFont="1" applyFill="1" applyBorder="1" applyAlignment="1" applyProtection="1">
      <alignment vertical="center"/>
    </xf>
    <xf numFmtId="38" fontId="6" fillId="3" borderId="13" xfId="1" applyFont="1" applyFill="1" applyBorder="1" applyAlignment="1" applyProtection="1">
      <alignment horizontal="center" vertical="center"/>
    </xf>
    <xf numFmtId="179" fontId="6" fillId="3" borderId="12" xfId="2" applyNumberFormat="1" applyFont="1" applyFill="1" applyBorder="1" applyAlignment="1" applyProtection="1">
      <alignment horizontal="left" vertical="center"/>
    </xf>
    <xf numFmtId="0" fontId="6" fillId="3" borderId="10" xfId="2" applyFont="1" applyFill="1" applyBorder="1" applyAlignment="1" applyProtection="1">
      <alignment horizontal="center" vertical="center"/>
    </xf>
    <xf numFmtId="38" fontId="6" fillId="3" borderId="30" xfId="3" applyNumberFormat="1" applyFont="1" applyFill="1" applyBorder="1" applyAlignment="1" applyProtection="1">
      <alignment horizontal="right" vertical="center"/>
    </xf>
    <xf numFmtId="38" fontId="6" fillId="3" borderId="30" xfId="2" applyNumberFormat="1" applyFont="1" applyFill="1" applyBorder="1" applyAlignment="1" applyProtection="1">
      <alignment horizontal="right" vertical="center"/>
    </xf>
    <xf numFmtId="38" fontId="6" fillId="3" borderId="30" xfId="3" applyFont="1" applyFill="1" applyBorder="1" applyAlignment="1" applyProtection="1">
      <alignment horizontal="left" vertical="center"/>
    </xf>
    <xf numFmtId="38" fontId="6" fillId="3" borderId="30" xfId="1" applyNumberFormat="1" applyFont="1" applyFill="1" applyBorder="1" applyAlignment="1" applyProtection="1">
      <alignment horizontal="right" vertical="center"/>
    </xf>
    <xf numFmtId="38" fontId="6" fillId="3" borderId="11" xfId="1" applyNumberFormat="1" applyFont="1" applyFill="1" applyBorder="1" applyAlignment="1" applyProtection="1">
      <alignment horizontal="right" vertical="center"/>
    </xf>
    <xf numFmtId="38" fontId="6" fillId="3" borderId="49" xfId="3" applyNumberFormat="1" applyFont="1" applyFill="1" applyBorder="1" applyAlignment="1" applyProtection="1">
      <alignment horizontal="right" vertical="center"/>
    </xf>
    <xf numFmtId="38" fontId="6" fillId="3" borderId="58" xfId="3" applyNumberFormat="1" applyFont="1" applyFill="1" applyBorder="1" applyAlignment="1" applyProtection="1">
      <alignment horizontal="right" vertical="center"/>
    </xf>
    <xf numFmtId="38" fontId="6" fillId="3" borderId="76" xfId="3" applyNumberFormat="1" applyFont="1" applyFill="1" applyBorder="1" applyAlignment="1" applyProtection="1">
      <alignment horizontal="right" vertical="center"/>
    </xf>
    <xf numFmtId="38" fontId="6" fillId="3" borderId="11" xfId="3" applyNumberFormat="1" applyFont="1" applyFill="1" applyBorder="1" applyAlignment="1" applyProtection="1">
      <alignment horizontal="right" vertical="center"/>
    </xf>
    <xf numFmtId="0" fontId="6" fillId="3" borderId="30" xfId="2" applyFont="1" applyFill="1" applyBorder="1" applyAlignment="1" applyProtection="1">
      <alignment horizontal="center" vertical="center"/>
    </xf>
    <xf numFmtId="176" fontId="6" fillId="3" borderId="13" xfId="3" applyNumberFormat="1" applyFont="1" applyFill="1" applyBorder="1" applyAlignment="1" applyProtection="1">
      <alignment horizontal="left" vertical="center"/>
    </xf>
    <xf numFmtId="176" fontId="6" fillId="3" borderId="13" xfId="3" applyNumberFormat="1" applyFont="1" applyFill="1" applyBorder="1" applyAlignment="1" applyProtection="1">
      <alignment horizontal="center" vertical="center"/>
    </xf>
    <xf numFmtId="38" fontId="6" fillId="3" borderId="49" xfId="2" applyNumberFormat="1" applyFont="1" applyFill="1" applyBorder="1" applyAlignment="1" applyProtection="1">
      <alignment horizontal="right" vertical="center"/>
    </xf>
    <xf numFmtId="177" fontId="6" fillId="3" borderId="30" xfId="2" applyNumberFormat="1" applyFont="1" applyFill="1" applyBorder="1" applyAlignment="1" applyProtection="1">
      <alignment horizontal="left" vertical="center"/>
    </xf>
    <xf numFmtId="176" fontId="6" fillId="3" borderId="30" xfId="3" applyNumberFormat="1" applyFont="1" applyFill="1" applyBorder="1" applyAlignment="1" applyProtection="1">
      <alignment horizontal="center" vertical="center"/>
    </xf>
    <xf numFmtId="176" fontId="6" fillId="3" borderId="30" xfId="3" applyNumberFormat="1" applyFont="1" applyFill="1" applyBorder="1" applyAlignment="1" applyProtection="1">
      <alignment horizontal="left" vertical="center"/>
    </xf>
    <xf numFmtId="38" fontId="6" fillId="3" borderId="12" xfId="3" applyFont="1" applyFill="1" applyBorder="1" applyAlignment="1" applyProtection="1">
      <alignment horizontal="center" vertical="center"/>
    </xf>
    <xf numFmtId="0" fontId="6" fillId="3" borderId="6" xfId="2" applyFont="1" applyFill="1" applyBorder="1" applyAlignment="1" applyProtection="1">
      <alignment horizontal="center" vertical="center"/>
    </xf>
    <xf numFmtId="180" fontId="6" fillId="3" borderId="6" xfId="2" applyNumberFormat="1" applyFont="1" applyFill="1" applyBorder="1" applyAlignment="1" applyProtection="1">
      <alignment horizontal="left" vertical="center"/>
    </xf>
    <xf numFmtId="181" fontId="6" fillId="3" borderId="6" xfId="2" applyNumberFormat="1" applyFont="1" applyFill="1" applyBorder="1" applyAlignment="1" applyProtection="1">
      <alignment horizontal="left" vertical="center"/>
    </xf>
    <xf numFmtId="176" fontId="6" fillId="3" borderId="6" xfId="3" applyNumberFormat="1" applyFont="1" applyFill="1" applyBorder="1" applyAlignment="1" applyProtection="1">
      <alignment horizontal="center" vertical="center"/>
    </xf>
    <xf numFmtId="176" fontId="6" fillId="3" borderId="5" xfId="3" applyNumberFormat="1" applyFont="1" applyFill="1" applyBorder="1" applyAlignment="1" applyProtection="1">
      <alignment horizontal="center" vertical="center"/>
    </xf>
    <xf numFmtId="38" fontId="6" fillId="3" borderId="5" xfId="3" applyNumberFormat="1" applyFont="1" applyFill="1" applyBorder="1" applyAlignment="1" applyProtection="1">
      <alignment horizontal="right" vertical="center"/>
    </xf>
    <xf numFmtId="38" fontId="6" fillId="3" borderId="6" xfId="3" applyNumberFormat="1" applyFont="1" applyFill="1" applyBorder="1" applyAlignment="1" applyProtection="1">
      <alignment horizontal="right" vertical="center"/>
    </xf>
    <xf numFmtId="38" fontId="6" fillId="3" borderId="12" xfId="1" applyNumberFormat="1" applyFont="1" applyFill="1" applyBorder="1" applyAlignment="1" applyProtection="1">
      <alignment vertical="center"/>
    </xf>
    <xf numFmtId="38" fontId="6" fillId="3" borderId="12" xfId="1" applyFont="1" applyFill="1" applyBorder="1" applyAlignment="1" applyProtection="1">
      <alignment horizontal="center" vertical="center"/>
    </xf>
    <xf numFmtId="38" fontId="6" fillId="3" borderId="12" xfId="3" applyNumberFormat="1" applyFont="1" applyFill="1" applyBorder="1" applyAlignment="1" applyProtection="1">
      <alignment horizontal="right" vertical="center"/>
    </xf>
    <xf numFmtId="176" fontId="6" fillId="3" borderId="12" xfId="3" applyNumberFormat="1" applyFont="1" applyFill="1" applyBorder="1" applyAlignment="1" applyProtection="1">
      <alignment horizontal="left" vertical="center"/>
    </xf>
    <xf numFmtId="38" fontId="6" fillId="3" borderId="10" xfId="2" applyNumberFormat="1" applyFont="1" applyFill="1" applyBorder="1" applyAlignment="1" applyProtection="1">
      <alignment horizontal="right" vertical="center"/>
    </xf>
    <xf numFmtId="177" fontId="6" fillId="3" borderId="12" xfId="2" applyNumberFormat="1" applyFont="1" applyFill="1" applyBorder="1" applyAlignment="1" applyProtection="1">
      <alignment horizontal="left" vertical="center"/>
    </xf>
    <xf numFmtId="38" fontId="6" fillId="3" borderId="12" xfId="1" applyNumberFormat="1" applyFont="1" applyFill="1" applyBorder="1" applyAlignment="1" applyProtection="1">
      <alignment horizontal="right" vertical="center"/>
    </xf>
    <xf numFmtId="181" fontId="6" fillId="3" borderId="30" xfId="2" applyNumberFormat="1" applyFont="1" applyFill="1" applyBorder="1" applyAlignment="1" applyProtection="1">
      <alignment horizontal="left" vertical="center"/>
    </xf>
    <xf numFmtId="38" fontId="6" fillId="3" borderId="52" xfId="3" applyFont="1" applyFill="1" applyBorder="1" applyAlignment="1" applyProtection="1">
      <alignment horizontal="left" vertical="center"/>
    </xf>
    <xf numFmtId="38" fontId="6" fillId="3" borderId="63" xfId="3" applyFont="1" applyFill="1" applyBorder="1" applyAlignment="1" applyProtection="1">
      <alignment horizontal="left" vertical="center"/>
    </xf>
    <xf numFmtId="182" fontId="6" fillId="3" borderId="30" xfId="3" applyNumberFormat="1" applyFont="1" applyFill="1" applyBorder="1" applyAlignment="1" applyProtection="1">
      <alignment horizontal="right" vertical="center"/>
    </xf>
    <xf numFmtId="180" fontId="6" fillId="3" borderId="30" xfId="2" applyNumberFormat="1" applyFont="1" applyFill="1" applyBorder="1" applyAlignment="1" applyProtection="1">
      <alignment horizontal="left" vertical="center"/>
    </xf>
    <xf numFmtId="180" fontId="6" fillId="3" borderId="12" xfId="4" applyNumberFormat="1" applyFont="1" applyFill="1" applyBorder="1" applyAlignment="1" applyProtection="1">
      <alignment horizontal="left" vertical="center"/>
    </xf>
    <xf numFmtId="0" fontId="6" fillId="3" borderId="28" xfId="2" applyFont="1" applyFill="1" applyBorder="1" applyAlignment="1" applyProtection="1">
      <alignment horizontal="left" vertical="center"/>
    </xf>
    <xf numFmtId="181" fontId="6" fillId="3" borderId="6" xfId="3" applyNumberFormat="1" applyFont="1" applyFill="1" applyBorder="1" applyAlignment="1" applyProtection="1">
      <alignment horizontal="left" vertical="center"/>
    </xf>
    <xf numFmtId="38" fontId="6" fillId="3" borderId="12" xfId="3" applyFont="1" applyFill="1" applyBorder="1" applyAlignment="1" applyProtection="1">
      <alignment horizontal="left" vertical="center"/>
    </xf>
    <xf numFmtId="181" fontId="6" fillId="3" borderId="12" xfId="3" applyNumberFormat="1" applyFont="1" applyFill="1" applyBorder="1" applyAlignment="1" applyProtection="1">
      <alignment horizontal="left" vertical="center"/>
    </xf>
    <xf numFmtId="181" fontId="6" fillId="3" borderId="30" xfId="3" applyNumberFormat="1" applyFont="1" applyFill="1" applyBorder="1" applyAlignment="1" applyProtection="1">
      <alignment horizontal="left" vertical="center"/>
    </xf>
    <xf numFmtId="0" fontId="6" fillId="3" borderId="35" xfId="2" applyFont="1" applyFill="1" applyBorder="1" applyAlignment="1" applyProtection="1">
      <alignment horizontal="left" vertical="center"/>
    </xf>
    <xf numFmtId="177" fontId="6" fillId="3" borderId="12" xfId="3" applyNumberFormat="1" applyFont="1" applyFill="1" applyBorder="1" applyAlignment="1" applyProtection="1">
      <alignment horizontal="left" vertical="center"/>
    </xf>
    <xf numFmtId="38" fontId="6" fillId="3" borderId="10" xfId="3" applyFont="1" applyFill="1" applyBorder="1" applyAlignment="1" applyProtection="1">
      <alignment horizontal="left" vertical="center"/>
    </xf>
    <xf numFmtId="0" fontId="6" fillId="3" borderId="13" xfId="2" applyFont="1" applyFill="1" applyBorder="1" applyAlignment="1" applyProtection="1">
      <alignment horizontal="left" vertical="center"/>
    </xf>
    <xf numFmtId="0" fontId="6" fillId="3" borderId="13" xfId="2" applyFont="1" applyFill="1" applyBorder="1" applyAlignment="1" applyProtection="1">
      <alignment horizontal="center" vertical="center"/>
    </xf>
    <xf numFmtId="38" fontId="6" fillId="3" borderId="13" xfId="1" applyNumberFormat="1" applyFont="1" applyFill="1" applyBorder="1" applyAlignment="1" applyProtection="1">
      <alignment horizontal="right" vertical="center"/>
    </xf>
    <xf numFmtId="180" fontId="6" fillId="3" borderId="31" xfId="2" applyNumberFormat="1" applyFont="1" applyFill="1" applyBorder="1" applyAlignment="1" applyProtection="1">
      <alignment horizontal="left" vertical="center"/>
    </xf>
    <xf numFmtId="182" fontId="6" fillId="3" borderId="12" xfId="3" applyNumberFormat="1" applyFont="1" applyFill="1" applyBorder="1" applyAlignment="1" applyProtection="1">
      <alignment horizontal="right" vertical="center"/>
    </xf>
    <xf numFmtId="38" fontId="6" fillId="3" borderId="13" xfId="1" applyFont="1" applyFill="1" applyBorder="1" applyAlignment="1" applyProtection="1">
      <alignment vertical="center"/>
    </xf>
    <xf numFmtId="38" fontId="6" fillId="3" borderId="49" xfId="1" applyNumberFormat="1" applyFont="1" applyFill="1" applyBorder="1" applyAlignment="1" applyProtection="1">
      <alignment horizontal="right" vertical="center"/>
    </xf>
    <xf numFmtId="0" fontId="6" fillId="0" borderId="3" xfId="2" applyFont="1" applyFill="1" applyBorder="1" applyAlignment="1" applyProtection="1">
      <alignment horizontal="left" vertical="center" indent="2"/>
    </xf>
    <xf numFmtId="0" fontId="6" fillId="0" borderId="48" xfId="2" applyFont="1" applyFill="1" applyBorder="1" applyAlignment="1" applyProtection="1">
      <alignment horizontal="center" vertical="center"/>
    </xf>
    <xf numFmtId="0" fontId="6" fillId="0" borderId="45" xfId="2" applyFont="1" applyFill="1" applyBorder="1" applyAlignment="1" applyProtection="1">
      <alignment horizontal="center" vertical="center"/>
    </xf>
    <xf numFmtId="0" fontId="6" fillId="0" borderId="88"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4"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3" fillId="0" borderId="44" xfId="2" applyFont="1" applyFill="1" applyBorder="1" applyAlignment="1" applyProtection="1">
      <alignment horizontal="left" vertical="center" wrapText="1"/>
    </xf>
    <xf numFmtId="0" fontId="3" fillId="0" borderId="44" xfId="2" applyFont="1" applyFill="1" applyBorder="1" applyAlignment="1" applyProtection="1">
      <alignment horizontal="left" vertical="top" wrapText="1"/>
    </xf>
    <xf numFmtId="0" fontId="6" fillId="0" borderId="36" xfId="2" applyFont="1" applyFill="1" applyBorder="1" applyAlignment="1" applyProtection="1">
      <alignment horizontal="left" vertical="center" wrapText="1"/>
    </xf>
    <xf numFmtId="0" fontId="6" fillId="0" borderId="0" xfId="2" applyFont="1" applyFill="1" applyAlignment="1" applyProtection="1">
      <alignment horizontal="left" vertical="center" wrapText="1"/>
    </xf>
    <xf numFmtId="183" fontId="6" fillId="0" borderId="36" xfId="2" applyNumberFormat="1" applyFont="1" applyFill="1" applyBorder="1" applyAlignment="1" applyProtection="1">
      <alignment horizontal="left" vertical="center" wrapText="1"/>
    </xf>
    <xf numFmtId="183" fontId="6" fillId="0" borderId="0" xfId="2" applyNumberFormat="1" applyFont="1" applyFill="1" applyBorder="1" applyAlignment="1" applyProtection="1">
      <alignment horizontal="left" vertical="center" wrapText="1"/>
    </xf>
  </cellXfs>
  <cellStyles count="5">
    <cellStyle name="ハイパーリンク 3" xfId="4" xr:uid="{597C8FE4-C57B-4A47-ACE4-4AC59414CBDB}"/>
    <cellStyle name="桁区切り" xfId="1" builtinId="6"/>
    <cellStyle name="桁区切り 3" xfId="3" xr:uid="{C1B1B189-B759-4AB3-9675-E1A6192E4D95}"/>
    <cellStyle name="標準" xfId="0" builtinId="0"/>
    <cellStyle name="標準 2 2" xfId="2" xr:uid="{5537CDE4-8B2C-4217-8D3E-0C8529364270}"/>
  </cellStyles>
  <dxfs count="1">
    <dxf>
      <font>
        <b/>
        <i val="0"/>
        <strike val="0"/>
        <color theme="0"/>
      </font>
      <fill>
        <patternFill>
          <bgColor theme="1"/>
        </patternFill>
      </fill>
    </dxf>
  </dxfs>
  <tableStyles count="0" defaultTableStyle="TableStyleMedium2" defaultPivotStyle="PivotStyleLight16"/>
  <colors>
    <mruColors>
      <color rgb="FF99FF33"/>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ln w="12700" cap="flat" cmpd="sng" algn="ctr">
          <a:solidFill>
            <a:srgbClr val="FF0000"/>
          </a:solidFill>
          <a:prstDash val="solid"/>
          <a:miter lim="800000"/>
        </a:ln>
        <a:effectLst/>
      </a:spPr>
      <a:bodyPr vertOverflow="clip" horzOverflow="clip" rtlCol="0" anchor="ctr"/>
      <a:lstStyle>
        <a:defPPr marL="0" marR="0" indent="0" algn="l" defTabSz="914400" eaLnBrk="1" fontAlgn="auto" latinLnBrk="0" hangingPunct="1">
          <a:lnSpc>
            <a:spcPct val="100000"/>
          </a:lnSpc>
          <a:spcBef>
            <a:spcPts val="0"/>
          </a:spcBef>
          <a:spcAft>
            <a:spcPts val="0"/>
          </a:spcAft>
          <a:buClrTx/>
          <a:buSzTx/>
          <a:buFontTx/>
          <a:buNone/>
          <a:tabLst/>
          <a:defRPr kumimoji="1"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defRPr>
        </a:defPPr>
      </a:lstStyle>
    </a:spDef>
    <a:lnDef>
      <a:spPr>
        <a:noFill/>
        <a:ln w="9525" cap="flat" cmpd="sng" algn="ctr">
          <a:solidFill>
            <a:srgbClr val="FF0000"/>
          </a:solidFill>
          <a:prstDash val="solid"/>
          <a:miter lim="800000"/>
          <a:tailEnd type="triangle"/>
        </a:ln>
        <a:effectLst/>
      </a:spPr>
      <a:bodyPr/>
      <a:lstStyle/>
    </a:ln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okubunji01@poplar.ocn.ne.jp" TargetMode="External"/><Relationship Id="rId13" Type="http://schemas.openxmlformats.org/officeDocument/2006/relationships/hyperlink" Target="mailto:tosyokan@kanuma.lg.jp" TargetMode="External"/><Relationship Id="rId18" Type="http://schemas.openxmlformats.org/officeDocument/2006/relationships/hyperlink" Target="mailto:library@moka-lib.jp" TargetMode="External"/><Relationship Id="rId3" Type="http://schemas.openxmlformats.org/officeDocument/2006/relationships/hyperlink" Target="mailto:honnosu@kme.biglobe.ne.jp" TargetMode="External"/><Relationship Id="rId21" Type="http://schemas.openxmlformats.org/officeDocument/2006/relationships/printerSettings" Target="../printerSettings/printerSettings1.bin"/><Relationship Id="rId7" Type="http://schemas.openxmlformats.org/officeDocument/2006/relationships/hyperlink" Target="mailto:kitsuregawa-lib@vesta.ocn.ne.jp" TargetMode="External"/><Relationship Id="rId12" Type="http://schemas.openxmlformats.org/officeDocument/2006/relationships/hyperlink" Target="mailto:library@city.ashikaga.lg.jp" TargetMode="External"/><Relationship Id="rId17" Type="http://schemas.openxmlformats.org/officeDocument/2006/relationships/hyperlink" Target="mailto:tosyo@library.takanezawa.tochigi.jp" TargetMode="External"/><Relationship Id="rId2" Type="http://schemas.openxmlformats.org/officeDocument/2006/relationships/hyperlink" Target="mailto:u47050001@city.utsunomiya.tochigi.jp" TargetMode="External"/><Relationship Id="rId16" Type="http://schemas.openxmlformats.org/officeDocument/2006/relationships/hyperlink" Target="mailto:fuminomori@town.motegi.lg.jp" TargetMode="External"/><Relationship Id="rId20" Type="http://schemas.openxmlformats.org/officeDocument/2006/relationships/hyperlink" Target="mailto:u47050001@city.utsunomiya.tochigi.jp" TargetMode="External"/><Relationship Id="rId1" Type="http://schemas.openxmlformats.org/officeDocument/2006/relationships/hyperlink" Target="mailto:lib-nogi@eos.ocn.ne.jp" TargetMode="External"/><Relationship Id="rId6" Type="http://schemas.openxmlformats.org/officeDocument/2006/relationships/hyperlink" Target="mailto:ujiie-lib@vesta.ocn.ne.jp" TargetMode="External"/><Relationship Id="rId11" Type="http://schemas.openxmlformats.org/officeDocument/2006/relationships/hyperlink" Target="mailto:u47070000@city.utsunomiya.tochigi.jp" TargetMode="External"/><Relationship Id="rId5" Type="http://schemas.openxmlformats.org/officeDocument/2006/relationships/hyperlink" Target="mailto:kurobane-lib@lib-ohtawara.jp" TargetMode="External"/><Relationship Id="rId15" Type="http://schemas.openxmlformats.org/officeDocument/2006/relationships/hyperlink" Target="mailto:minamikawachi01@snow.ocn.ne.jp" TargetMode="External"/><Relationship Id="rId23" Type="http://schemas.openxmlformats.org/officeDocument/2006/relationships/comments" Target="../comments1.xml"/><Relationship Id="rId10" Type="http://schemas.openxmlformats.org/officeDocument/2006/relationships/hyperlink" Target="mailto:iwafune@library.tochigi.tochigi.jp" TargetMode="External"/><Relationship Id="rId19" Type="http://schemas.openxmlformats.org/officeDocument/2006/relationships/hyperlink" Target="mailto:mibulib@maple.ocn.ne.jp" TargetMode="External"/><Relationship Id="rId4" Type="http://schemas.openxmlformats.org/officeDocument/2006/relationships/hyperlink" Target="mailto:d-tosyo@city.oyama.tochigi.jp" TargetMode="External"/><Relationship Id="rId9" Type="http://schemas.openxmlformats.org/officeDocument/2006/relationships/hyperlink" Target="mailto:nishikata@library.tochigi.tochigi.jp" TargetMode="External"/><Relationship Id="rId14" Type="http://schemas.openxmlformats.org/officeDocument/2006/relationships/hyperlink" Target="mailto:ishibashi04@chime.ocn.ne.jp"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5A30A-F2F5-48E3-B402-80B629CFCB05}">
  <dimension ref="A1:FF91"/>
  <sheetViews>
    <sheetView showGridLines="0" tabSelected="1" view="pageBreakPreview" zoomScale="90" zoomScaleNormal="100" zoomScaleSheetLayoutView="90" workbookViewId="0">
      <pane xSplit="2" ySplit="8" topLeftCell="C9" activePane="bottomRight" state="frozen"/>
      <selection activeCell="B64" sqref="B64"/>
      <selection pane="topRight" activeCell="B64" sqref="B64"/>
      <selection pane="bottomLeft" activeCell="B64" sqref="B64"/>
      <selection pane="bottomRight" activeCell="A2" sqref="A2"/>
    </sheetView>
  </sheetViews>
  <sheetFormatPr defaultColWidth="39.08203125" defaultRowHeight="15" customHeight="1"/>
  <cols>
    <col min="1" max="1" width="8.58203125" style="5" customWidth="1"/>
    <col min="2" max="2" width="25.08203125" style="5" customWidth="1"/>
    <col min="3" max="3" width="14.58203125" style="5" customWidth="1"/>
    <col min="4" max="4" width="40.4140625" style="113" customWidth="1"/>
    <col min="5" max="5" width="17.58203125" style="114" customWidth="1"/>
    <col min="6" max="6" width="17.58203125" style="62" customWidth="1"/>
    <col min="7" max="8" width="15.6640625" style="115" customWidth="1"/>
    <col min="9" max="10" width="8.4140625" style="5" bestFit="1" customWidth="1"/>
    <col min="11" max="11" width="8.5" style="5" customWidth="1"/>
    <col min="12" max="12" width="9.83203125" style="5" customWidth="1"/>
    <col min="13" max="13" width="23.08203125" style="5" customWidth="1"/>
    <col min="14" max="14" width="49.5" style="100" customWidth="1"/>
    <col min="15" max="15" width="40.25" style="100" customWidth="1"/>
    <col min="16" max="16" width="59" style="5" customWidth="1"/>
    <col min="17" max="17" width="33.58203125" style="130" customWidth="1"/>
    <col min="18" max="18" width="11" style="5" customWidth="1"/>
    <col min="19" max="19" width="13.25" style="5" customWidth="1"/>
    <col min="20" max="20" width="4.25" style="5" bestFit="1" customWidth="1"/>
    <col min="21" max="21" width="4.08203125" style="113" customWidth="1"/>
    <col min="22" max="22" width="4.25" style="5" bestFit="1" customWidth="1"/>
    <col min="23" max="26" width="4.08203125" style="5" customWidth="1"/>
    <col min="27" max="27" width="4.83203125" style="5" bestFit="1" customWidth="1"/>
    <col min="28" max="28" width="4.25" style="5" bestFit="1" customWidth="1"/>
    <col min="29" max="29" width="4.1640625" style="5" bestFit="1" customWidth="1"/>
    <col min="30" max="32" width="4.08203125" style="5" customWidth="1"/>
    <col min="33" max="33" width="4.83203125" style="5" bestFit="1" customWidth="1"/>
    <col min="34" max="34" width="7.83203125" style="5" bestFit="1" customWidth="1"/>
    <col min="35" max="36" width="5.5" style="62" customWidth="1"/>
    <col min="37" max="38" width="5.5" style="5" customWidth="1"/>
    <col min="39" max="39" width="8.6640625" style="5" customWidth="1"/>
    <col min="40" max="40" width="8.58203125" style="5" customWidth="1"/>
    <col min="41" max="42" width="7.5" style="5" bestFit="1" customWidth="1"/>
    <col min="43" max="43" width="6.4140625" style="5" bestFit="1" customWidth="1"/>
    <col min="44" max="44" width="6.58203125" style="5" bestFit="1" customWidth="1"/>
    <col min="45" max="45" width="7.5" style="5" bestFit="1" customWidth="1"/>
    <col min="46" max="46" width="8.75" style="5" customWidth="1"/>
    <col min="47" max="47" width="7.5" style="5" bestFit="1" customWidth="1"/>
    <col min="48" max="50" width="10.83203125" style="5" customWidth="1"/>
    <col min="51" max="51" width="6.58203125" style="5" bestFit="1" customWidth="1"/>
    <col min="52" max="52" width="10.83203125" style="5" bestFit="1" customWidth="1"/>
    <col min="53" max="53" width="6.5" style="5" bestFit="1" customWidth="1"/>
    <col min="54" max="54" width="10.83203125" style="5" bestFit="1" customWidth="1"/>
    <col min="55" max="55" width="8.83203125" style="5" bestFit="1" customWidth="1"/>
    <col min="56" max="57" width="8.25" style="5" bestFit="1" customWidth="1"/>
    <col min="58" max="59" width="5.58203125" style="5" customWidth="1"/>
    <col min="60" max="61" width="5.58203125" style="5" bestFit="1" customWidth="1"/>
    <col min="62" max="62" width="7.5" style="5" bestFit="1" customWidth="1"/>
    <col min="63" max="65" width="6.5" style="5" bestFit="1" customWidth="1"/>
    <col min="66" max="66" width="6" style="5" bestFit="1" customWidth="1"/>
    <col min="67" max="67" width="6.5" style="5" bestFit="1" customWidth="1"/>
    <col min="68" max="68" width="5.58203125" style="5" bestFit="1" customWidth="1"/>
    <col min="69" max="69" width="6.5" style="5" bestFit="1" customWidth="1"/>
    <col min="70" max="70" width="5.58203125" style="5" bestFit="1" customWidth="1"/>
    <col min="71" max="71" width="5.08203125" style="5" customWidth="1"/>
    <col min="72" max="72" width="5.75" style="5" bestFit="1" customWidth="1"/>
    <col min="73" max="73" width="15.4140625" style="5" bestFit="1" customWidth="1"/>
    <col min="74" max="74" width="10.1640625" style="5" bestFit="1" customWidth="1"/>
    <col min="75" max="75" width="18.4140625" style="5" bestFit="1" customWidth="1"/>
    <col min="76" max="76" width="12.83203125" style="62" customWidth="1"/>
    <col min="77" max="77" width="20.9140625" style="62" bestFit="1" customWidth="1"/>
    <col min="78" max="78" width="6.75" style="5" bestFit="1" customWidth="1"/>
    <col min="79" max="79" width="5.1640625" style="5" hidden="1" customWidth="1"/>
    <col min="80" max="80" width="5.08203125" style="5" customWidth="1"/>
    <col min="81" max="88" width="11.33203125" style="5" customWidth="1"/>
    <col min="89" max="89" width="6.9140625" style="5" customWidth="1"/>
    <col min="90" max="90" width="52.5" style="62" customWidth="1"/>
    <col min="91" max="91" width="30.58203125" style="62" customWidth="1"/>
    <col min="92" max="92" width="9.5" style="5" customWidth="1"/>
    <col min="93" max="97" width="8.58203125" style="5" customWidth="1"/>
    <col min="98" max="103" width="7" style="5" customWidth="1"/>
    <col min="104" max="113" width="8.08203125" style="5" customWidth="1"/>
    <col min="114" max="114" width="8.08203125" style="131" customWidth="1"/>
    <col min="115" max="126" width="7.58203125" style="5" customWidth="1"/>
    <col min="127" max="127" width="12.83203125" style="111" bestFit="1" customWidth="1"/>
    <col min="128" max="128" width="5.6640625" style="5" customWidth="1"/>
    <col min="129" max="129" width="9.58203125" style="5" bestFit="1" customWidth="1"/>
    <col min="130" max="131" width="5.58203125" style="5" customWidth="1"/>
    <col min="132" max="132" width="6.4140625" style="5" bestFit="1" customWidth="1"/>
    <col min="133" max="133" width="44.9140625" style="116" customWidth="1"/>
    <col min="134" max="134" width="9.9140625" style="111" customWidth="1"/>
    <col min="135" max="135" width="9.9140625" style="5" bestFit="1" customWidth="1"/>
    <col min="136" max="136" width="5.58203125" style="5" customWidth="1"/>
    <col min="137" max="137" width="16.08203125" style="5" customWidth="1"/>
    <col min="138" max="138" width="17.08203125" style="5" customWidth="1"/>
    <col min="139" max="139" width="12.58203125" style="5" customWidth="1"/>
    <col min="140" max="140" width="17.08203125" style="5" customWidth="1"/>
    <col min="141" max="141" width="5.58203125" style="112" customWidth="1"/>
    <col min="142" max="142" width="6.9140625" style="112" bestFit="1" customWidth="1"/>
    <col min="143" max="143" width="5" style="112" customWidth="1"/>
    <col min="144" max="147" width="4" style="112" customWidth="1"/>
    <col min="148" max="149" width="12.25" style="112" bestFit="1" customWidth="1"/>
    <col min="150" max="150" width="11.08203125" style="111" bestFit="1" customWidth="1"/>
    <col min="151" max="151" width="4.83203125" style="61" customWidth="1"/>
    <col min="152" max="153" width="4.9140625" style="61" bestFit="1" customWidth="1"/>
    <col min="154" max="154" width="4.83203125" style="61" customWidth="1"/>
    <col min="155" max="155" width="9.58203125" style="111" customWidth="1"/>
    <col min="156" max="156" width="12.6640625" style="111" customWidth="1"/>
    <col min="157" max="157" width="9.58203125" style="111" customWidth="1"/>
    <col min="158" max="158" width="12.58203125" style="111" customWidth="1"/>
    <col min="159" max="159" width="9.58203125" style="111" customWidth="1"/>
    <col min="160" max="160" width="12.58203125" style="111" customWidth="1"/>
    <col min="161" max="161" width="9.58203125" style="111" customWidth="1"/>
    <col min="162" max="162" width="12.58203125" style="111" customWidth="1"/>
    <col min="163" max="163" width="6.25" style="5" customWidth="1"/>
    <col min="164" max="165" width="13.75" style="5" customWidth="1"/>
    <col min="166" max="169" width="12.9140625" style="5" customWidth="1"/>
    <col min="170" max="172" width="13.33203125" style="5" customWidth="1"/>
    <col min="173" max="174" width="11.6640625" style="5" customWidth="1"/>
    <col min="175" max="176" width="8.58203125" style="5" customWidth="1"/>
    <col min="177" max="16384" width="39.08203125" style="5"/>
  </cols>
  <sheetData>
    <row r="1" spans="1:162" ht="15" hidden="1" customHeight="1">
      <c r="A1" s="441" t="s">
        <v>625</v>
      </c>
      <c r="B1" s="441">
        <v>1</v>
      </c>
      <c r="C1" s="441">
        <v>2</v>
      </c>
      <c r="D1" s="441">
        <v>3</v>
      </c>
      <c r="E1" s="441">
        <v>4</v>
      </c>
      <c r="F1" s="441">
        <v>5</v>
      </c>
      <c r="G1" s="441">
        <v>6</v>
      </c>
      <c r="H1" s="441">
        <v>7</v>
      </c>
      <c r="I1" s="441">
        <v>8</v>
      </c>
      <c r="J1" s="441">
        <v>9</v>
      </c>
      <c r="K1" s="441">
        <v>10</v>
      </c>
      <c r="L1" s="441">
        <v>11</v>
      </c>
      <c r="M1" s="441">
        <v>12</v>
      </c>
      <c r="N1" s="441">
        <v>13</v>
      </c>
      <c r="O1" s="441">
        <v>14</v>
      </c>
      <c r="P1" s="441">
        <v>15</v>
      </c>
      <c r="Q1" s="441">
        <v>16</v>
      </c>
      <c r="R1" s="441">
        <v>17</v>
      </c>
      <c r="S1" s="441">
        <v>18</v>
      </c>
      <c r="T1" s="441">
        <v>19</v>
      </c>
      <c r="U1" s="441">
        <v>20</v>
      </c>
      <c r="V1" s="441">
        <v>21</v>
      </c>
      <c r="W1" s="441">
        <v>22</v>
      </c>
      <c r="X1" s="441">
        <v>23</v>
      </c>
      <c r="Y1" s="441">
        <v>24</v>
      </c>
      <c r="Z1" s="441">
        <v>25</v>
      </c>
      <c r="AA1" s="441">
        <v>26</v>
      </c>
      <c r="AB1" s="441">
        <v>27</v>
      </c>
      <c r="AC1" s="441">
        <v>28</v>
      </c>
      <c r="AD1" s="441">
        <v>29</v>
      </c>
      <c r="AE1" s="441">
        <v>30</v>
      </c>
      <c r="AF1" s="441">
        <v>31</v>
      </c>
      <c r="AG1" s="441">
        <v>32</v>
      </c>
      <c r="AH1" s="441">
        <v>33</v>
      </c>
      <c r="AI1" s="441">
        <v>34</v>
      </c>
      <c r="AJ1" s="441">
        <v>35</v>
      </c>
      <c r="AK1" s="441">
        <v>36</v>
      </c>
      <c r="AL1" s="441">
        <v>37</v>
      </c>
      <c r="AM1" s="441">
        <v>38</v>
      </c>
      <c r="AN1" s="441">
        <v>39</v>
      </c>
      <c r="AO1" s="441">
        <v>40</v>
      </c>
      <c r="AP1" s="441">
        <v>41</v>
      </c>
      <c r="AQ1" s="441">
        <v>42</v>
      </c>
      <c r="AR1" s="441">
        <v>43</v>
      </c>
      <c r="AS1" s="441">
        <v>44</v>
      </c>
      <c r="AT1" s="441">
        <v>45</v>
      </c>
      <c r="AU1" s="441">
        <v>46</v>
      </c>
      <c r="AV1" s="441">
        <v>47</v>
      </c>
      <c r="AW1" s="441">
        <v>48</v>
      </c>
      <c r="AX1" s="441">
        <v>49</v>
      </c>
      <c r="AY1" s="441">
        <v>50</v>
      </c>
      <c r="AZ1" s="441">
        <v>51</v>
      </c>
      <c r="BA1" s="441">
        <v>52</v>
      </c>
      <c r="BB1" s="441">
        <v>53</v>
      </c>
      <c r="BC1" s="441">
        <v>54</v>
      </c>
      <c r="BD1" s="441">
        <v>55</v>
      </c>
      <c r="BE1" s="441">
        <v>56</v>
      </c>
      <c r="BF1" s="441">
        <v>57</v>
      </c>
      <c r="BG1" s="441">
        <v>58</v>
      </c>
      <c r="BH1" s="441">
        <v>59</v>
      </c>
      <c r="BI1" s="441">
        <v>60</v>
      </c>
      <c r="BJ1" s="441">
        <v>61</v>
      </c>
      <c r="BK1" s="441">
        <v>62</v>
      </c>
      <c r="BL1" s="441">
        <v>63</v>
      </c>
      <c r="BM1" s="441">
        <v>64</v>
      </c>
      <c r="BN1" s="441">
        <v>65</v>
      </c>
      <c r="BO1" s="441">
        <v>66</v>
      </c>
      <c r="BP1" s="441">
        <v>67</v>
      </c>
      <c r="BQ1" s="441">
        <v>68</v>
      </c>
      <c r="BR1" s="441">
        <v>69</v>
      </c>
      <c r="BS1" s="441">
        <v>70</v>
      </c>
      <c r="BT1" s="441">
        <v>71</v>
      </c>
      <c r="BU1" s="441">
        <v>72</v>
      </c>
      <c r="BV1" s="441">
        <v>73</v>
      </c>
      <c r="BW1" s="441">
        <v>74</v>
      </c>
      <c r="BX1" s="441">
        <v>75</v>
      </c>
      <c r="BY1" s="441">
        <v>76</v>
      </c>
      <c r="BZ1" s="441">
        <v>77</v>
      </c>
      <c r="CA1" s="441">
        <v>78</v>
      </c>
      <c r="CB1" s="441">
        <v>79</v>
      </c>
      <c r="CC1" s="441">
        <v>80</v>
      </c>
      <c r="CD1" s="441">
        <v>81</v>
      </c>
      <c r="CE1" s="441">
        <v>82</v>
      </c>
      <c r="CF1" s="441">
        <v>83</v>
      </c>
      <c r="CG1" s="441">
        <v>84</v>
      </c>
      <c r="CH1" s="441">
        <v>85</v>
      </c>
      <c r="CI1" s="441">
        <v>86</v>
      </c>
      <c r="CJ1" s="441">
        <v>87</v>
      </c>
      <c r="CK1" s="441">
        <v>88</v>
      </c>
      <c r="CL1" s="441">
        <v>89</v>
      </c>
      <c r="CM1" s="441">
        <v>90</v>
      </c>
      <c r="CN1" s="441">
        <v>91</v>
      </c>
      <c r="CO1" s="441">
        <v>92</v>
      </c>
      <c r="CP1" s="441">
        <v>93</v>
      </c>
      <c r="CQ1" s="441">
        <v>94</v>
      </c>
      <c r="CR1" s="441">
        <v>95</v>
      </c>
      <c r="CS1" s="441">
        <v>96</v>
      </c>
      <c r="CT1" s="441">
        <v>97</v>
      </c>
      <c r="CU1" s="441">
        <v>98</v>
      </c>
      <c r="CV1" s="441">
        <v>99</v>
      </c>
      <c r="CW1" s="441">
        <v>100</v>
      </c>
      <c r="CX1" s="441">
        <v>101</v>
      </c>
      <c r="CY1" s="441">
        <v>102</v>
      </c>
      <c r="CZ1" s="441">
        <v>103</v>
      </c>
      <c r="DA1" s="441">
        <v>104</v>
      </c>
      <c r="DB1" s="441">
        <v>105</v>
      </c>
      <c r="DC1" s="441">
        <v>106</v>
      </c>
      <c r="DD1" s="441">
        <v>107</v>
      </c>
      <c r="DE1" s="441">
        <v>108</v>
      </c>
      <c r="DF1" s="441">
        <v>109</v>
      </c>
      <c r="DG1" s="441">
        <v>110</v>
      </c>
      <c r="DH1" s="441">
        <v>111</v>
      </c>
      <c r="DI1" s="441">
        <v>112</v>
      </c>
      <c r="DJ1" s="441">
        <v>113</v>
      </c>
      <c r="DK1" s="441">
        <v>114</v>
      </c>
      <c r="DL1" s="441">
        <v>115</v>
      </c>
      <c r="DM1" s="441">
        <v>116</v>
      </c>
      <c r="DN1" s="441">
        <v>117</v>
      </c>
      <c r="DO1" s="441">
        <v>118</v>
      </c>
      <c r="DP1" s="441">
        <v>119</v>
      </c>
      <c r="DQ1" s="441">
        <v>120</v>
      </c>
      <c r="DR1" s="441">
        <v>121</v>
      </c>
      <c r="DS1" s="441">
        <v>122</v>
      </c>
      <c r="DT1" s="441">
        <v>123</v>
      </c>
      <c r="DU1" s="441">
        <v>124</v>
      </c>
      <c r="DV1" s="441">
        <v>125</v>
      </c>
      <c r="DW1" s="441">
        <v>126</v>
      </c>
      <c r="DX1" s="441">
        <v>127</v>
      </c>
      <c r="DY1" s="441">
        <v>128</v>
      </c>
      <c r="DZ1" s="441">
        <v>129</v>
      </c>
      <c r="EA1" s="441">
        <v>130</v>
      </c>
      <c r="EB1" s="441">
        <v>131</v>
      </c>
      <c r="EC1" s="441">
        <v>132</v>
      </c>
      <c r="ED1" s="441">
        <v>133</v>
      </c>
      <c r="EE1" s="441">
        <v>134</v>
      </c>
      <c r="EF1" s="441">
        <v>135</v>
      </c>
      <c r="EG1" s="441">
        <v>136</v>
      </c>
      <c r="EH1" s="441">
        <v>137</v>
      </c>
      <c r="EI1" s="441">
        <v>138</v>
      </c>
      <c r="EJ1" s="441">
        <v>139</v>
      </c>
      <c r="EK1" s="441">
        <v>140</v>
      </c>
      <c r="EL1" s="441">
        <v>141</v>
      </c>
      <c r="EM1" s="441">
        <v>142</v>
      </c>
      <c r="EN1" s="441">
        <v>143</v>
      </c>
      <c r="EO1" s="441">
        <v>144</v>
      </c>
      <c r="EP1" s="441">
        <v>145</v>
      </c>
      <c r="EQ1" s="441">
        <v>146</v>
      </c>
      <c r="ER1" s="441">
        <v>147</v>
      </c>
      <c r="ES1" s="441">
        <v>148</v>
      </c>
      <c r="ET1" s="441">
        <v>149</v>
      </c>
      <c r="EU1" s="441">
        <v>150</v>
      </c>
      <c r="EV1" s="441">
        <v>151</v>
      </c>
      <c r="EW1" s="441">
        <v>152</v>
      </c>
      <c r="EX1" s="441">
        <v>153</v>
      </c>
      <c r="EY1" s="441">
        <v>154</v>
      </c>
      <c r="EZ1" s="441">
        <v>155</v>
      </c>
      <c r="FA1" s="441">
        <v>156</v>
      </c>
      <c r="FB1" s="441">
        <v>157</v>
      </c>
      <c r="FC1" s="441">
        <v>158</v>
      </c>
      <c r="FD1" s="441">
        <v>159</v>
      </c>
      <c r="FE1" s="441">
        <v>160</v>
      </c>
      <c r="FF1" s="441">
        <v>161</v>
      </c>
    </row>
    <row r="2" spans="1:162" s="7" customFormat="1" ht="29.5" customHeight="1">
      <c r="A2" s="6"/>
      <c r="C2" s="6" t="s">
        <v>900</v>
      </c>
      <c r="D2" s="8"/>
      <c r="E2" s="9"/>
      <c r="F2" s="9"/>
      <c r="G2" s="6" t="s">
        <v>901</v>
      </c>
      <c r="N2" s="6" t="s">
        <v>902</v>
      </c>
      <c r="P2" s="7" t="s">
        <v>903</v>
      </c>
      <c r="R2" s="7" t="s">
        <v>904</v>
      </c>
      <c r="T2" s="8"/>
      <c r="U2" s="8"/>
      <c r="V2" s="8"/>
      <c r="AB2" s="10"/>
      <c r="AI2" s="615" t="s">
        <v>905</v>
      </c>
      <c r="AJ2" s="615"/>
      <c r="AK2" s="615"/>
      <c r="AL2" s="615"/>
      <c r="AM2" s="616" t="s">
        <v>906</v>
      </c>
      <c r="AN2" s="616"/>
      <c r="AO2" s="616"/>
      <c r="AP2" s="616"/>
      <c r="AQ2" s="616"/>
      <c r="AR2" s="616"/>
      <c r="AS2" s="616"/>
      <c r="AT2" s="616"/>
      <c r="AU2" s="616"/>
      <c r="AV2" s="7" t="s">
        <v>907</v>
      </c>
      <c r="AW2" s="9"/>
      <c r="AX2" s="8"/>
      <c r="BA2" s="8"/>
      <c r="BB2" s="8"/>
      <c r="BF2" s="7" t="s">
        <v>908</v>
      </c>
      <c r="BG2" s="8"/>
      <c r="BH2" s="8"/>
      <c r="BI2" s="8"/>
      <c r="BJ2" s="8"/>
      <c r="BK2" s="8"/>
      <c r="BL2" s="8"/>
      <c r="BM2" s="8"/>
      <c r="BN2" s="8"/>
      <c r="BO2" s="8"/>
      <c r="BP2" s="8"/>
      <c r="BQ2" s="8"/>
      <c r="BR2" s="8"/>
      <c r="BS2" s="8"/>
      <c r="BU2" s="465" t="s">
        <v>909</v>
      </c>
      <c r="BV2" s="11"/>
      <c r="BX2" s="9"/>
      <c r="BY2" s="465"/>
      <c r="CA2" s="472" t="s">
        <v>624</v>
      </c>
      <c r="CC2" s="7" t="s">
        <v>910</v>
      </c>
      <c r="CK2" s="7" t="s">
        <v>911</v>
      </c>
      <c r="CL2" s="12"/>
      <c r="CM2" s="9"/>
      <c r="CN2" s="7" t="s">
        <v>912</v>
      </c>
      <c r="CO2" s="11"/>
      <c r="CP2" s="11"/>
      <c r="CQ2" s="11"/>
      <c r="CR2" s="11"/>
      <c r="CS2" s="11"/>
      <c r="CT2" s="11"/>
      <c r="CU2" s="11"/>
      <c r="CV2" s="11"/>
      <c r="CW2" s="11"/>
      <c r="CX2" s="11"/>
      <c r="CY2" s="11"/>
      <c r="CZ2" s="7" t="s">
        <v>913</v>
      </c>
      <c r="DA2" s="11"/>
      <c r="DB2" s="11"/>
      <c r="DC2" s="11"/>
      <c r="DD2" s="11"/>
      <c r="DE2" s="11"/>
      <c r="DF2" s="11"/>
      <c r="DG2" s="11"/>
      <c r="DH2" s="11"/>
      <c r="DI2" s="13"/>
      <c r="DJ2" s="13"/>
      <c r="DK2" s="7" t="s">
        <v>914</v>
      </c>
      <c r="DL2" s="14"/>
      <c r="DO2" s="13"/>
      <c r="DP2" s="13"/>
      <c r="DQ2" s="13"/>
      <c r="DR2" s="13"/>
      <c r="DS2" s="13"/>
      <c r="DT2" s="13"/>
      <c r="DU2" s="13"/>
      <c r="DV2" s="15"/>
      <c r="DW2" s="7" t="s">
        <v>915</v>
      </c>
      <c r="DX2" s="8"/>
      <c r="DY2" s="8"/>
      <c r="DZ2" s="8"/>
      <c r="EC2" s="8"/>
      <c r="ED2" s="7" t="s">
        <v>916</v>
      </c>
      <c r="EK2" s="7" t="s">
        <v>917</v>
      </c>
      <c r="EL2" s="9"/>
      <c r="EM2" s="9"/>
      <c r="EN2" s="9"/>
      <c r="EO2" s="9"/>
      <c r="EP2" s="9"/>
      <c r="EQ2" s="9"/>
      <c r="ER2" s="9"/>
      <c r="ES2" s="9"/>
      <c r="EU2" s="8"/>
      <c r="EY2" s="7" t="s">
        <v>918</v>
      </c>
      <c r="EZ2" s="11"/>
      <c r="FA2" s="11"/>
      <c r="FB2" s="11"/>
      <c r="FC2" s="11"/>
      <c r="FD2" s="11"/>
      <c r="FE2" s="11"/>
      <c r="FF2" s="11"/>
    </row>
    <row r="3" spans="1:162" ht="15" customHeight="1">
      <c r="A3" s="16"/>
      <c r="B3" s="17"/>
      <c r="C3" s="18"/>
      <c r="D3" s="18"/>
      <c r="E3" s="19"/>
      <c r="F3" s="19"/>
      <c r="G3" s="18"/>
      <c r="H3" s="18"/>
      <c r="I3" s="16"/>
      <c r="J3" s="17"/>
      <c r="K3" s="19"/>
      <c r="L3" s="16"/>
      <c r="M3" s="17"/>
      <c r="N3" s="20"/>
      <c r="O3" s="20"/>
      <c r="P3" s="18"/>
      <c r="Q3" s="18"/>
      <c r="R3" s="16"/>
      <c r="S3" s="17"/>
      <c r="T3" s="21" t="s">
        <v>892</v>
      </c>
      <c r="U3" s="22"/>
      <c r="V3" s="23"/>
      <c r="W3" s="23"/>
      <c r="X3" s="23"/>
      <c r="Y3" s="23"/>
      <c r="Z3" s="23"/>
      <c r="AA3" s="23"/>
      <c r="AB3" s="23"/>
      <c r="AC3" s="23"/>
      <c r="AD3" s="23"/>
      <c r="AE3" s="23"/>
      <c r="AF3" s="23"/>
      <c r="AG3" s="23"/>
      <c r="AH3" s="24"/>
      <c r="AI3" s="21" t="s">
        <v>349</v>
      </c>
      <c r="AJ3" s="22"/>
      <c r="AK3" s="25"/>
      <c r="AL3" s="26"/>
      <c r="AM3" s="31" t="s">
        <v>350</v>
      </c>
      <c r="AO3" s="23"/>
      <c r="AP3" s="23"/>
      <c r="AQ3" s="23"/>
      <c r="AR3" s="23"/>
      <c r="AS3" s="23"/>
      <c r="AT3" s="23"/>
      <c r="AU3" s="27"/>
      <c r="AV3" s="21" t="s">
        <v>367</v>
      </c>
      <c r="AW3" s="28"/>
      <c r="AX3" s="27"/>
      <c r="AY3" s="29"/>
      <c r="AZ3" s="21"/>
      <c r="BA3" s="30"/>
      <c r="BB3" s="29"/>
      <c r="BC3" s="29"/>
      <c r="BD3" s="19"/>
      <c r="BE3" s="19"/>
      <c r="BF3" s="21" t="s">
        <v>607</v>
      </c>
      <c r="BG3" s="24"/>
      <c r="BH3" s="21" t="s">
        <v>608</v>
      </c>
      <c r="BI3" s="24"/>
      <c r="BJ3" s="16" t="s">
        <v>987</v>
      </c>
      <c r="BK3" s="25"/>
      <c r="BL3" s="25"/>
      <c r="BM3" s="25"/>
      <c r="BN3" s="25"/>
      <c r="BO3" s="25"/>
      <c r="BP3" s="25"/>
      <c r="BQ3" s="25"/>
      <c r="BR3" s="26"/>
      <c r="BS3" s="29"/>
      <c r="BT3" s="29"/>
      <c r="BU3" s="19"/>
      <c r="BV3" s="19"/>
      <c r="BW3" s="19"/>
      <c r="BX3" s="19"/>
      <c r="BY3" s="19"/>
      <c r="BZ3" s="19"/>
      <c r="CA3" s="31" t="s">
        <v>610</v>
      </c>
      <c r="CB3" s="32"/>
      <c r="CC3" s="21" t="s">
        <v>443</v>
      </c>
      <c r="CD3" s="21" t="s">
        <v>613</v>
      </c>
      <c r="CE3" s="28"/>
      <c r="CF3" s="28"/>
      <c r="CG3" s="21" t="s">
        <v>588</v>
      </c>
      <c r="CH3" s="28"/>
      <c r="CI3" s="28"/>
      <c r="CJ3" s="17"/>
      <c r="CK3" s="19"/>
      <c r="CL3" s="16"/>
      <c r="CM3" s="26"/>
      <c r="CN3" s="16" t="s">
        <v>460</v>
      </c>
      <c r="CO3" s="25"/>
      <c r="CQ3" s="22"/>
      <c r="CR3" s="28"/>
      <c r="CS3" s="28"/>
      <c r="CT3" s="23"/>
      <c r="CU3" s="23"/>
      <c r="CV3" s="23"/>
      <c r="CW3" s="23"/>
      <c r="CX3" s="33"/>
      <c r="CY3" s="34"/>
      <c r="CZ3" s="35" t="s">
        <v>615</v>
      </c>
      <c r="DA3" s="36"/>
      <c r="DB3" s="37"/>
      <c r="DC3" s="37"/>
      <c r="DD3" s="37"/>
      <c r="DE3" s="37"/>
      <c r="DF3" s="37"/>
      <c r="DG3" s="37"/>
      <c r="DH3" s="37"/>
      <c r="DI3" s="461"/>
      <c r="DJ3" s="19"/>
      <c r="DK3" s="21" t="s">
        <v>617</v>
      </c>
      <c r="DL3" s="22"/>
      <c r="DM3" s="22"/>
      <c r="DN3" s="22"/>
      <c r="DO3" s="28"/>
      <c r="DP3" s="28"/>
      <c r="DQ3" s="23"/>
      <c r="DR3" s="23"/>
      <c r="DS3" s="33"/>
      <c r="DT3" s="33"/>
      <c r="DU3" s="23"/>
      <c r="DV3" s="27"/>
      <c r="DW3" s="19" t="s">
        <v>482</v>
      </c>
      <c r="DX3" s="38" t="s">
        <v>926</v>
      </c>
      <c r="DY3" s="39"/>
      <c r="DZ3" s="39"/>
      <c r="EA3" s="40"/>
      <c r="EB3" s="40"/>
      <c r="EC3" s="41"/>
      <c r="ED3" s="19" t="s">
        <v>483</v>
      </c>
      <c r="EE3" s="19" t="s">
        <v>484</v>
      </c>
      <c r="EF3" s="21"/>
      <c r="EG3" s="22"/>
      <c r="EH3" s="22"/>
      <c r="EI3" s="22"/>
      <c r="EJ3" s="24"/>
      <c r="EK3" s="31"/>
      <c r="EL3" s="25"/>
      <c r="EM3" s="25"/>
      <c r="EN3" s="25"/>
      <c r="EO3" s="25"/>
      <c r="EP3" s="25"/>
      <c r="EQ3" s="25"/>
      <c r="ER3" s="25"/>
      <c r="ES3" s="25"/>
      <c r="ET3" s="17"/>
      <c r="EU3" s="38"/>
      <c r="EV3" s="39"/>
      <c r="EW3" s="39"/>
      <c r="EX3" s="42"/>
      <c r="EY3" s="35" t="s">
        <v>542</v>
      </c>
      <c r="EZ3" s="36"/>
      <c r="FA3" s="36"/>
      <c r="FB3" s="461"/>
      <c r="FC3" s="35" t="s">
        <v>543</v>
      </c>
      <c r="FD3" s="36"/>
      <c r="FE3" s="36"/>
      <c r="FF3" s="461"/>
    </row>
    <row r="4" spans="1:162" ht="15" customHeight="1">
      <c r="A4" s="462"/>
      <c r="B4" s="43" t="s">
        <v>0</v>
      </c>
      <c r="C4" s="44" t="s">
        <v>1</v>
      </c>
      <c r="D4" s="44" t="s">
        <v>2</v>
      </c>
      <c r="E4" s="44" t="s">
        <v>3</v>
      </c>
      <c r="F4" s="44" t="s">
        <v>4</v>
      </c>
      <c r="G4" s="45" t="s">
        <v>248</v>
      </c>
      <c r="H4" s="45" t="s">
        <v>249</v>
      </c>
      <c r="I4" s="462" t="s">
        <v>250</v>
      </c>
      <c r="J4" s="55"/>
      <c r="K4" s="44" t="s">
        <v>252</v>
      </c>
      <c r="L4" s="46" t="s">
        <v>253</v>
      </c>
      <c r="M4" s="463"/>
      <c r="N4" s="47" t="s">
        <v>275</v>
      </c>
      <c r="O4" s="47" t="s">
        <v>276</v>
      </c>
      <c r="P4" s="44" t="s">
        <v>328</v>
      </c>
      <c r="Q4" s="48" t="s">
        <v>329</v>
      </c>
      <c r="R4" s="613" t="s">
        <v>553</v>
      </c>
      <c r="S4" s="614"/>
      <c r="T4" s="462" t="s">
        <v>893</v>
      </c>
      <c r="U4" s="50"/>
      <c r="V4" s="21" t="s">
        <v>338</v>
      </c>
      <c r="W4" s="36"/>
      <c r="X4" s="25"/>
      <c r="Y4" s="25"/>
      <c r="Z4" s="25"/>
      <c r="AA4" s="25"/>
      <c r="AB4" s="21" t="s">
        <v>339</v>
      </c>
      <c r="AC4" s="36"/>
      <c r="AD4" s="36"/>
      <c r="AE4" s="36"/>
      <c r="AF4" s="36"/>
      <c r="AG4" s="36"/>
      <c r="AH4" s="19" t="s">
        <v>338</v>
      </c>
      <c r="AI4" s="44"/>
      <c r="AJ4" s="19" t="s">
        <v>351</v>
      </c>
      <c r="AK4" s="16" t="s">
        <v>352</v>
      </c>
      <c r="AL4" s="17"/>
      <c r="AN4" s="31" t="s">
        <v>353</v>
      </c>
      <c r="AO4" s="23"/>
      <c r="AP4" s="23"/>
      <c r="AQ4" s="23"/>
      <c r="AR4" s="23"/>
      <c r="AS4" s="23"/>
      <c r="AT4" s="461"/>
      <c r="AU4" s="463" t="s">
        <v>354</v>
      </c>
      <c r="AV4" s="49"/>
      <c r="AW4" s="51"/>
      <c r="AX4" s="19" t="s">
        <v>368</v>
      </c>
      <c r="AY4" s="44" t="s">
        <v>369</v>
      </c>
      <c r="AZ4" s="462" t="s">
        <v>370</v>
      </c>
      <c r="BA4" s="52"/>
      <c r="BB4" s="44" t="s">
        <v>603</v>
      </c>
      <c r="BC4" s="44" t="s">
        <v>565</v>
      </c>
      <c r="BD4" s="44" t="s">
        <v>371</v>
      </c>
      <c r="BE4" s="44" t="s">
        <v>371</v>
      </c>
      <c r="BF4" s="611" t="s">
        <v>609</v>
      </c>
      <c r="BG4" s="612"/>
      <c r="BH4" s="611" t="s">
        <v>609</v>
      </c>
      <c r="BI4" s="612"/>
      <c r="BJ4" s="54"/>
      <c r="BK4" s="37"/>
      <c r="BL4" s="37"/>
      <c r="BM4" s="37"/>
      <c r="BN4" s="37"/>
      <c r="BO4" s="37"/>
      <c r="BP4" s="37"/>
      <c r="BQ4" s="37"/>
      <c r="BR4" s="55"/>
      <c r="BS4" s="44" t="s">
        <v>372</v>
      </c>
      <c r="BT4" s="56" t="s">
        <v>373</v>
      </c>
      <c r="BU4" s="44" t="s">
        <v>401</v>
      </c>
      <c r="BV4" s="44" t="s">
        <v>402</v>
      </c>
      <c r="BW4" s="44" t="s">
        <v>403</v>
      </c>
      <c r="BX4" s="44" t="s">
        <v>404</v>
      </c>
      <c r="BY4" s="44" t="s">
        <v>405</v>
      </c>
      <c r="BZ4" s="44" t="s">
        <v>406</v>
      </c>
      <c r="CA4" s="462" t="s">
        <v>611</v>
      </c>
      <c r="CB4" s="57" t="s">
        <v>407</v>
      </c>
      <c r="CC4" s="462" t="s">
        <v>600</v>
      </c>
      <c r="CD4" s="462" t="s">
        <v>614</v>
      </c>
      <c r="CE4" s="19" t="s">
        <v>444</v>
      </c>
      <c r="CF4" s="19" t="s">
        <v>445</v>
      </c>
      <c r="CG4" s="49"/>
      <c r="CH4" s="31" t="s">
        <v>444</v>
      </c>
      <c r="CI4" s="461"/>
      <c r="CJ4" s="19" t="s">
        <v>445</v>
      </c>
      <c r="CK4" s="44" t="s">
        <v>455</v>
      </c>
      <c r="CL4" s="613" t="s">
        <v>922</v>
      </c>
      <c r="CM4" s="614"/>
      <c r="CN4" s="49"/>
      <c r="CO4" s="463"/>
      <c r="CP4" s="31" t="s">
        <v>462</v>
      </c>
      <c r="CQ4" s="22"/>
      <c r="CR4" s="28"/>
      <c r="CS4" s="28"/>
      <c r="CT4" s="28"/>
      <c r="CU4" s="22"/>
      <c r="CV4" s="28"/>
      <c r="CW4" s="22"/>
      <c r="CX4" s="21" t="s">
        <v>463</v>
      </c>
      <c r="CY4" s="34"/>
      <c r="CZ4" s="29" t="s">
        <v>616</v>
      </c>
      <c r="DA4" s="37"/>
      <c r="DB4" s="37"/>
      <c r="DC4" s="37"/>
      <c r="DD4" s="37"/>
      <c r="DE4" s="37"/>
      <c r="DF4" s="37"/>
      <c r="DG4" s="37"/>
      <c r="DH4" s="37"/>
      <c r="DI4" s="461"/>
      <c r="DJ4" s="44" t="s">
        <v>461</v>
      </c>
      <c r="DK4" s="49" t="s">
        <v>988</v>
      </c>
      <c r="DL4" s="58"/>
      <c r="DM4" s="59"/>
      <c r="DN4" s="53"/>
      <c r="DO4" s="31" t="s">
        <v>465</v>
      </c>
      <c r="DP4" s="25"/>
      <c r="DQ4" s="23"/>
      <c r="DR4" s="27"/>
      <c r="DS4" s="31" t="s">
        <v>466</v>
      </c>
      <c r="DT4" s="25"/>
      <c r="DU4" s="23"/>
      <c r="DV4" s="27"/>
      <c r="DW4" s="44" t="s">
        <v>485</v>
      </c>
      <c r="DX4" s="19" t="s">
        <v>486</v>
      </c>
      <c r="DY4" s="19" t="s">
        <v>487</v>
      </c>
      <c r="DZ4" s="19" t="s">
        <v>488</v>
      </c>
      <c r="EA4" s="19" t="s">
        <v>489</v>
      </c>
      <c r="EB4" s="19" t="s">
        <v>490</v>
      </c>
      <c r="EC4" s="60"/>
      <c r="ED4" s="44" t="s">
        <v>491</v>
      </c>
      <c r="EE4" s="44" t="s">
        <v>573</v>
      </c>
      <c r="EF4" s="49" t="s">
        <v>618</v>
      </c>
      <c r="EG4" s="61"/>
      <c r="EH4" s="61"/>
      <c r="EI4" s="37"/>
      <c r="EJ4" s="52"/>
      <c r="EK4" s="46" t="s">
        <v>492</v>
      </c>
      <c r="EL4" s="62"/>
      <c r="EM4" s="62"/>
      <c r="EN4" s="62"/>
      <c r="EO4" s="62"/>
      <c r="EP4" s="62"/>
      <c r="EQ4" s="62"/>
      <c r="ER4" s="37"/>
      <c r="ES4" s="37"/>
      <c r="ET4" s="50"/>
      <c r="EU4" s="63" t="s">
        <v>493</v>
      </c>
      <c r="EV4" s="64"/>
      <c r="EW4" s="64"/>
      <c r="EX4" s="65"/>
      <c r="EY4" s="19" t="s">
        <v>464</v>
      </c>
      <c r="EZ4" s="19" t="s">
        <v>544</v>
      </c>
      <c r="FA4" s="19" t="s">
        <v>545</v>
      </c>
      <c r="FB4" s="19" t="s">
        <v>544</v>
      </c>
      <c r="FC4" s="19" t="s">
        <v>464</v>
      </c>
      <c r="FD4" s="19" t="s">
        <v>546</v>
      </c>
      <c r="FE4" s="19" t="s">
        <v>545</v>
      </c>
      <c r="FF4" s="19" t="s">
        <v>546</v>
      </c>
    </row>
    <row r="5" spans="1:162" ht="15" customHeight="1">
      <c r="A5" s="49"/>
      <c r="B5" s="52"/>
      <c r="C5" s="44"/>
      <c r="D5" s="56"/>
      <c r="E5" s="44"/>
      <c r="F5" s="44"/>
      <c r="G5" s="66"/>
      <c r="H5" s="45" t="s">
        <v>254</v>
      </c>
      <c r="I5" s="44" t="s">
        <v>255</v>
      </c>
      <c r="J5" s="44" t="s">
        <v>251</v>
      </c>
      <c r="K5" s="44" t="s">
        <v>256</v>
      </c>
      <c r="L5" s="49"/>
      <c r="M5" s="55"/>
      <c r="N5" s="56"/>
      <c r="O5" s="56"/>
      <c r="P5" s="44"/>
      <c r="Q5" s="67"/>
      <c r="R5" s="49"/>
      <c r="S5" s="52"/>
      <c r="T5" s="56"/>
      <c r="U5" s="25" t="s">
        <v>340</v>
      </c>
      <c r="V5" s="462"/>
      <c r="W5" s="19" t="s">
        <v>554</v>
      </c>
      <c r="X5" s="19" t="s">
        <v>340</v>
      </c>
      <c r="Y5" s="31" t="s">
        <v>342</v>
      </c>
      <c r="Z5" s="19" t="s">
        <v>343</v>
      </c>
      <c r="AA5" s="68" t="s">
        <v>269</v>
      </c>
      <c r="AB5" s="462"/>
      <c r="AC5" s="19" t="s">
        <v>554</v>
      </c>
      <c r="AD5" s="19" t="s">
        <v>340</v>
      </c>
      <c r="AE5" s="31" t="s">
        <v>342</v>
      </c>
      <c r="AF5" s="19" t="s">
        <v>343</v>
      </c>
      <c r="AG5" s="68" t="s">
        <v>269</v>
      </c>
      <c r="AH5" s="44" t="s">
        <v>344</v>
      </c>
      <c r="AI5" s="56"/>
      <c r="AJ5" s="463" t="s">
        <v>355</v>
      </c>
      <c r="AK5" s="61"/>
      <c r="AL5" s="19" t="s">
        <v>356</v>
      </c>
      <c r="AM5" s="462"/>
      <c r="AN5" s="49"/>
      <c r="AO5" s="31" t="s">
        <v>357</v>
      </c>
      <c r="AP5" s="36"/>
      <c r="AQ5" s="25"/>
      <c r="AR5" s="25"/>
      <c r="AS5" s="26"/>
      <c r="AT5" s="462" t="s">
        <v>358</v>
      </c>
      <c r="AU5" s="44" t="s">
        <v>359</v>
      </c>
      <c r="AV5" s="49"/>
      <c r="AW5" s="19" t="s">
        <v>374</v>
      </c>
      <c r="AX5" s="62"/>
      <c r="AY5" s="44"/>
      <c r="AZ5" s="462" t="s">
        <v>600</v>
      </c>
      <c r="BA5" s="19" t="s">
        <v>375</v>
      </c>
      <c r="BB5" s="462" t="s">
        <v>600</v>
      </c>
      <c r="BC5" s="44" t="s">
        <v>564</v>
      </c>
      <c r="BD5" s="44" t="s">
        <v>376</v>
      </c>
      <c r="BE5" s="44" t="s">
        <v>376</v>
      </c>
      <c r="BF5" s="19" t="s">
        <v>377</v>
      </c>
      <c r="BG5" s="19" t="s">
        <v>378</v>
      </c>
      <c r="BH5" s="19" t="s">
        <v>377</v>
      </c>
      <c r="BI5" s="19" t="s">
        <v>378</v>
      </c>
      <c r="BJ5" s="44" t="s">
        <v>566</v>
      </c>
      <c r="BK5" s="44" t="s">
        <v>379</v>
      </c>
      <c r="BL5" s="44" t="s">
        <v>380</v>
      </c>
      <c r="BM5" s="44" t="s">
        <v>381</v>
      </c>
      <c r="BN5" s="44" t="s">
        <v>382</v>
      </c>
      <c r="BO5" s="44" t="s">
        <v>383</v>
      </c>
      <c r="BP5" s="44" t="s">
        <v>384</v>
      </c>
      <c r="BQ5" s="44" t="s">
        <v>385</v>
      </c>
      <c r="BR5" s="19" t="s">
        <v>386</v>
      </c>
      <c r="BS5" s="56"/>
      <c r="BT5" s="56" t="s">
        <v>387</v>
      </c>
      <c r="BU5" s="44" t="s">
        <v>408</v>
      </c>
      <c r="BV5" s="44" t="s">
        <v>409</v>
      </c>
      <c r="BW5" s="56"/>
      <c r="BX5" s="44" t="s">
        <v>410</v>
      </c>
      <c r="BY5" s="44" t="s">
        <v>411</v>
      </c>
      <c r="BZ5" s="44" t="s">
        <v>412</v>
      </c>
      <c r="CA5" s="69" t="s">
        <v>612</v>
      </c>
      <c r="CB5" s="57" t="s">
        <v>413</v>
      </c>
      <c r="CC5" s="49"/>
      <c r="CD5" s="49"/>
      <c r="CE5" s="44"/>
      <c r="CF5" s="44"/>
      <c r="CG5" s="49"/>
      <c r="CH5" s="44"/>
      <c r="CI5" s="44" t="s">
        <v>871</v>
      </c>
      <c r="CJ5" s="44"/>
      <c r="CK5" s="44" t="s">
        <v>457</v>
      </c>
      <c r="CL5" s="607"/>
      <c r="CM5" s="607"/>
      <c r="CN5" s="49"/>
      <c r="CO5" s="19" t="s">
        <v>374</v>
      </c>
      <c r="CP5" s="49"/>
      <c r="CQ5" s="53"/>
      <c r="CR5" s="31" t="s">
        <v>374</v>
      </c>
      <c r="CS5" s="17"/>
      <c r="CT5" s="21" t="s">
        <v>467</v>
      </c>
      <c r="CU5" s="23"/>
      <c r="CV5" s="21" t="s">
        <v>468</v>
      </c>
      <c r="CW5" s="27"/>
      <c r="CX5" s="61"/>
      <c r="CY5" s="44" t="s">
        <v>374</v>
      </c>
      <c r="CZ5" s="56"/>
      <c r="DA5" s="44" t="s">
        <v>566</v>
      </c>
      <c r="DB5" s="44" t="s">
        <v>469</v>
      </c>
      <c r="DC5" s="44" t="s">
        <v>380</v>
      </c>
      <c r="DD5" s="44" t="s">
        <v>381</v>
      </c>
      <c r="DE5" s="44" t="s">
        <v>470</v>
      </c>
      <c r="DF5" s="44" t="s">
        <v>599</v>
      </c>
      <c r="DG5" s="44" t="s">
        <v>471</v>
      </c>
      <c r="DH5" s="44" t="s">
        <v>385</v>
      </c>
      <c r="DI5" s="19" t="s">
        <v>386</v>
      </c>
      <c r="DJ5" s="44" t="s">
        <v>568</v>
      </c>
      <c r="DK5" s="63"/>
      <c r="DL5" s="53"/>
      <c r="DM5" s="608" t="s">
        <v>472</v>
      </c>
      <c r="DN5" s="609"/>
      <c r="DO5" s="63"/>
      <c r="DP5" s="53"/>
      <c r="DQ5" s="608" t="s">
        <v>472</v>
      </c>
      <c r="DR5" s="609"/>
      <c r="DS5" s="69"/>
      <c r="DT5" s="55"/>
      <c r="DU5" s="608" t="s">
        <v>472</v>
      </c>
      <c r="DV5" s="609"/>
      <c r="DW5" s="44" t="s">
        <v>494</v>
      </c>
      <c r="DX5" s="44" t="s">
        <v>495</v>
      </c>
      <c r="DY5" s="44" t="s">
        <v>496</v>
      </c>
      <c r="DZ5" s="44" t="s">
        <v>497</v>
      </c>
      <c r="EA5" s="70" t="s">
        <v>498</v>
      </c>
      <c r="EB5" s="70" t="s">
        <v>499</v>
      </c>
      <c r="EC5" s="60" t="s">
        <v>500</v>
      </c>
      <c r="ED5" s="44" t="s">
        <v>501</v>
      </c>
      <c r="EE5" s="44" t="s">
        <v>574</v>
      </c>
      <c r="EF5" s="56"/>
      <c r="EG5" s="19" t="s">
        <v>502</v>
      </c>
      <c r="EH5" s="19" t="s">
        <v>503</v>
      </c>
      <c r="EI5" s="44" t="s">
        <v>504</v>
      </c>
      <c r="EJ5" s="19" t="s">
        <v>619</v>
      </c>
      <c r="EK5" s="44"/>
      <c r="EL5" s="19" t="s">
        <v>505</v>
      </c>
      <c r="EM5" s="19" t="s">
        <v>506</v>
      </c>
      <c r="EN5" s="71" t="s">
        <v>507</v>
      </c>
      <c r="EO5" s="72"/>
      <c r="EP5" s="72"/>
      <c r="EQ5" s="73"/>
      <c r="ER5" s="44" t="s">
        <v>508</v>
      </c>
      <c r="ES5" s="44" t="s">
        <v>508</v>
      </c>
      <c r="ET5" s="44" t="s">
        <v>509</v>
      </c>
      <c r="EU5" s="44" t="s">
        <v>510</v>
      </c>
      <c r="EV5" s="44" t="s">
        <v>511</v>
      </c>
      <c r="EW5" s="44" t="s">
        <v>512</v>
      </c>
      <c r="EX5" s="44" t="s">
        <v>571</v>
      </c>
      <c r="EY5" s="44" t="s">
        <v>547</v>
      </c>
      <c r="EZ5" s="44" t="s">
        <v>548</v>
      </c>
      <c r="FA5" s="44" t="s">
        <v>547</v>
      </c>
      <c r="FB5" s="44" t="s">
        <v>549</v>
      </c>
      <c r="FC5" s="44" t="s">
        <v>547</v>
      </c>
      <c r="FD5" s="44" t="s">
        <v>548</v>
      </c>
      <c r="FE5" s="44" t="s">
        <v>547</v>
      </c>
      <c r="FF5" s="44" t="s">
        <v>549</v>
      </c>
    </row>
    <row r="6" spans="1:162" ht="15" customHeight="1">
      <c r="A6" s="49"/>
      <c r="B6" s="52"/>
      <c r="C6" s="44"/>
      <c r="D6" s="56"/>
      <c r="E6" s="44"/>
      <c r="F6" s="44"/>
      <c r="G6" s="66"/>
      <c r="H6" s="66"/>
      <c r="I6" s="44" t="s">
        <v>258</v>
      </c>
      <c r="J6" s="44" t="s">
        <v>255</v>
      </c>
      <c r="K6" s="56"/>
      <c r="L6" s="49"/>
      <c r="M6" s="29" t="s">
        <v>257</v>
      </c>
      <c r="N6" s="56"/>
      <c r="O6" s="52"/>
      <c r="P6" s="44" t="s">
        <v>945</v>
      </c>
      <c r="Q6" s="67"/>
      <c r="R6" s="49"/>
      <c r="S6" s="52"/>
      <c r="T6" s="56"/>
      <c r="U6" s="62" t="s">
        <v>552</v>
      </c>
      <c r="V6" s="462"/>
      <c r="W6" s="44" t="s">
        <v>552</v>
      </c>
      <c r="X6" s="62" t="s">
        <v>552</v>
      </c>
      <c r="Y6" s="462" t="s">
        <v>555</v>
      </c>
      <c r="Z6" s="462" t="s">
        <v>345</v>
      </c>
      <c r="AA6" s="462" t="s">
        <v>557</v>
      </c>
      <c r="AB6" s="462"/>
      <c r="AC6" s="44" t="s">
        <v>552</v>
      </c>
      <c r="AD6" s="62" t="s">
        <v>552</v>
      </c>
      <c r="AE6" s="462" t="s">
        <v>555</v>
      </c>
      <c r="AF6" s="462" t="s">
        <v>345</v>
      </c>
      <c r="AG6" s="462" t="s">
        <v>606</v>
      </c>
      <c r="AH6" s="44" t="s">
        <v>346</v>
      </c>
      <c r="AI6" s="56"/>
      <c r="AJ6" s="463" t="s">
        <v>360</v>
      </c>
      <c r="AK6" s="61"/>
      <c r="AL6" s="44" t="s">
        <v>361</v>
      </c>
      <c r="AM6" s="462"/>
      <c r="AN6" s="49"/>
      <c r="AO6" s="49"/>
      <c r="AP6" s="74" t="s">
        <v>558</v>
      </c>
      <c r="AQ6" s="74" t="s">
        <v>559</v>
      </c>
      <c r="AR6" s="19" t="s">
        <v>561</v>
      </c>
      <c r="AS6" s="19" t="s">
        <v>362</v>
      </c>
      <c r="AT6" s="462" t="s">
        <v>363</v>
      </c>
      <c r="AU6" s="44"/>
      <c r="AV6" s="49"/>
      <c r="AW6" s="44"/>
      <c r="AX6" s="62"/>
      <c r="AY6" s="44"/>
      <c r="AZ6" s="44"/>
      <c r="BA6" s="44"/>
      <c r="BB6" s="44"/>
      <c r="BC6" s="44" t="s">
        <v>563</v>
      </c>
      <c r="BD6" s="44" t="s">
        <v>388</v>
      </c>
      <c r="BE6" s="44" t="s">
        <v>370</v>
      </c>
      <c r="BF6" s="44" t="s">
        <v>389</v>
      </c>
      <c r="BG6" s="44" t="s">
        <v>390</v>
      </c>
      <c r="BH6" s="44" t="s">
        <v>389</v>
      </c>
      <c r="BI6" s="44" t="s">
        <v>390</v>
      </c>
      <c r="BJ6" s="44"/>
      <c r="BK6" s="44"/>
      <c r="BL6" s="44" t="s">
        <v>391</v>
      </c>
      <c r="BM6" s="44" t="s">
        <v>392</v>
      </c>
      <c r="BN6" s="44" t="s">
        <v>393</v>
      </c>
      <c r="BO6" s="44"/>
      <c r="BP6" s="44" t="s">
        <v>394</v>
      </c>
      <c r="BQ6" s="44" t="s">
        <v>395</v>
      </c>
      <c r="BR6" s="44"/>
      <c r="BS6" s="56"/>
      <c r="BT6" s="56" t="s">
        <v>396</v>
      </c>
      <c r="BU6" s="56"/>
      <c r="BV6" s="56"/>
      <c r="BW6" s="56"/>
      <c r="BX6" s="44"/>
      <c r="BY6" s="44"/>
      <c r="BZ6" s="44" t="s">
        <v>414</v>
      </c>
      <c r="CA6" s="462" t="s">
        <v>415</v>
      </c>
      <c r="CB6" s="44" t="s">
        <v>416</v>
      </c>
      <c r="CC6" s="49"/>
      <c r="CD6" s="49"/>
      <c r="CE6" s="44"/>
      <c r="CF6" s="44"/>
      <c r="CG6" s="49"/>
      <c r="CH6" s="44"/>
      <c r="CI6" s="462" t="s">
        <v>567</v>
      </c>
      <c r="CJ6" s="44"/>
      <c r="CK6" s="44" t="s">
        <v>458</v>
      </c>
      <c r="CL6" s="44" t="s">
        <v>921</v>
      </c>
      <c r="CM6" s="44" t="s">
        <v>456</v>
      </c>
      <c r="CN6" s="462"/>
      <c r="CO6" s="44"/>
      <c r="CP6" s="62"/>
      <c r="CQ6" s="75" t="s">
        <v>476</v>
      </c>
      <c r="CR6" s="44"/>
      <c r="CS6" s="76" t="s">
        <v>476</v>
      </c>
      <c r="CT6" s="56"/>
      <c r="CU6" s="75" t="s">
        <v>476</v>
      </c>
      <c r="CV6" s="56"/>
      <c r="CW6" s="76" t="s">
        <v>476</v>
      </c>
      <c r="CX6" s="62"/>
      <c r="CY6" s="44"/>
      <c r="CZ6" s="56"/>
      <c r="DA6" s="44"/>
      <c r="DB6" s="44"/>
      <c r="DC6" s="44" t="s">
        <v>480</v>
      </c>
      <c r="DD6" s="44" t="s">
        <v>480</v>
      </c>
      <c r="DE6" s="44" t="s">
        <v>393</v>
      </c>
      <c r="DF6" s="44"/>
      <c r="DG6" s="44" t="s">
        <v>394</v>
      </c>
      <c r="DH6" s="44" t="s">
        <v>395</v>
      </c>
      <c r="DI6" s="44"/>
      <c r="DJ6" s="44"/>
      <c r="DK6" s="462" t="s">
        <v>569</v>
      </c>
      <c r="DL6" s="398" t="s">
        <v>570</v>
      </c>
      <c r="DM6" s="399" t="s">
        <v>569</v>
      </c>
      <c r="DN6" s="463" t="s">
        <v>570</v>
      </c>
      <c r="DO6" s="462" t="s">
        <v>569</v>
      </c>
      <c r="DP6" s="398" t="s">
        <v>570</v>
      </c>
      <c r="DQ6" s="399" t="s">
        <v>569</v>
      </c>
      <c r="DR6" s="463" t="s">
        <v>570</v>
      </c>
      <c r="DS6" s="462" t="s">
        <v>569</v>
      </c>
      <c r="DT6" s="398" t="s">
        <v>570</v>
      </c>
      <c r="DU6" s="399" t="s">
        <v>569</v>
      </c>
      <c r="DV6" s="463" t="s">
        <v>570</v>
      </c>
      <c r="DW6" s="44" t="s">
        <v>601</v>
      </c>
      <c r="DX6" s="44" t="s">
        <v>513</v>
      </c>
      <c r="DY6" s="44" t="s">
        <v>514</v>
      </c>
      <c r="DZ6" s="44" t="s">
        <v>515</v>
      </c>
      <c r="EA6" s="44" t="s">
        <v>516</v>
      </c>
      <c r="EB6" s="44" t="s">
        <v>517</v>
      </c>
      <c r="EC6" s="77"/>
      <c r="ED6" s="44" t="s">
        <v>518</v>
      </c>
      <c r="EE6" s="462"/>
      <c r="EF6" s="56"/>
      <c r="EG6" s="44"/>
      <c r="EH6" s="462"/>
      <c r="EI6" s="462" t="s">
        <v>602</v>
      </c>
      <c r="EJ6" s="44" t="s">
        <v>622</v>
      </c>
      <c r="EK6" s="44"/>
      <c r="EL6" s="44" t="s">
        <v>519</v>
      </c>
      <c r="EM6" s="44" t="s">
        <v>520</v>
      </c>
      <c r="EN6" s="44" t="s">
        <v>521</v>
      </c>
      <c r="EO6" s="44" t="s">
        <v>522</v>
      </c>
      <c r="EP6" s="44" t="s">
        <v>523</v>
      </c>
      <c r="EQ6" s="44" t="s">
        <v>524</v>
      </c>
      <c r="ER6" s="44" t="s">
        <v>525</v>
      </c>
      <c r="ES6" s="44" t="s">
        <v>526</v>
      </c>
      <c r="ET6" s="44" t="s">
        <v>620</v>
      </c>
      <c r="EU6" s="44" t="s">
        <v>527</v>
      </c>
      <c r="EV6" s="44" t="s">
        <v>528</v>
      </c>
      <c r="EW6" s="44" t="s">
        <v>529</v>
      </c>
      <c r="EX6" s="44" t="s">
        <v>572</v>
      </c>
      <c r="EY6" s="44"/>
      <c r="EZ6" s="44" t="s">
        <v>550</v>
      </c>
      <c r="FA6" s="44"/>
      <c r="FB6" s="44" t="s">
        <v>551</v>
      </c>
      <c r="FC6" s="44"/>
      <c r="FD6" s="44" t="s">
        <v>550</v>
      </c>
      <c r="FE6" s="44"/>
      <c r="FF6" s="44" t="s">
        <v>551</v>
      </c>
    </row>
    <row r="7" spans="1:162" ht="15" customHeight="1">
      <c r="A7" s="49"/>
      <c r="B7" s="52"/>
      <c r="C7" s="44"/>
      <c r="D7" s="56"/>
      <c r="E7" s="44"/>
      <c r="F7" s="44"/>
      <c r="G7" s="66"/>
      <c r="H7" s="66"/>
      <c r="I7" s="44"/>
      <c r="J7" s="44"/>
      <c r="K7" s="56"/>
      <c r="L7" s="49"/>
      <c r="M7" s="56"/>
      <c r="N7" s="56"/>
      <c r="O7" s="52"/>
      <c r="P7" s="56"/>
      <c r="Q7" s="67"/>
      <c r="R7" s="49"/>
      <c r="S7" s="52"/>
      <c r="T7" s="56"/>
      <c r="U7" s="62" t="s">
        <v>894</v>
      </c>
      <c r="V7" s="462"/>
      <c r="W7" s="44"/>
      <c r="X7" s="62" t="s">
        <v>894</v>
      </c>
      <c r="Y7" s="462" t="s">
        <v>556</v>
      </c>
      <c r="Z7" s="462"/>
      <c r="AA7" s="462" t="s">
        <v>341</v>
      </c>
      <c r="AB7" s="462"/>
      <c r="AC7" s="44"/>
      <c r="AD7" s="62" t="s">
        <v>894</v>
      </c>
      <c r="AE7" s="462" t="s">
        <v>556</v>
      </c>
      <c r="AF7" s="462"/>
      <c r="AG7" s="462" t="s">
        <v>341</v>
      </c>
      <c r="AH7" s="44"/>
      <c r="AI7" s="56"/>
      <c r="AJ7" s="463"/>
      <c r="AK7" s="61"/>
      <c r="AL7" s="44"/>
      <c r="AM7" s="462" t="s">
        <v>587</v>
      </c>
      <c r="AN7" s="462" t="s">
        <v>446</v>
      </c>
      <c r="AO7" s="462" t="s">
        <v>447</v>
      </c>
      <c r="AP7" s="78"/>
      <c r="AQ7" s="78" t="s">
        <v>560</v>
      </c>
      <c r="AR7" s="462" t="s">
        <v>562</v>
      </c>
      <c r="AS7" s="44"/>
      <c r="AT7" s="462" t="s">
        <v>448</v>
      </c>
      <c r="AU7" s="44" t="s">
        <v>586</v>
      </c>
      <c r="AV7" s="49"/>
      <c r="AW7" s="44"/>
      <c r="AX7" s="62"/>
      <c r="AY7" s="44"/>
      <c r="AZ7" s="44"/>
      <c r="BA7" s="44"/>
      <c r="BB7" s="44"/>
      <c r="BC7" s="44" t="s">
        <v>604</v>
      </c>
      <c r="BD7" s="463"/>
      <c r="BE7" s="44"/>
      <c r="BF7" s="44"/>
      <c r="BG7" s="44"/>
      <c r="BH7" s="44"/>
      <c r="BI7" s="44"/>
      <c r="BJ7" s="44"/>
      <c r="BK7" s="44"/>
      <c r="BL7" s="44"/>
      <c r="BM7" s="44"/>
      <c r="BN7" s="44"/>
      <c r="BO7" s="44"/>
      <c r="BP7" s="44"/>
      <c r="BQ7" s="44"/>
      <c r="BR7" s="44"/>
      <c r="BS7" s="56"/>
      <c r="BT7" s="56"/>
      <c r="BU7" s="56"/>
      <c r="BV7" s="56"/>
      <c r="BW7" s="56"/>
      <c r="BX7" s="44"/>
      <c r="BY7" s="44"/>
      <c r="BZ7" s="44"/>
      <c r="CA7" s="462" t="s">
        <v>392</v>
      </c>
      <c r="CB7" s="44" t="s">
        <v>417</v>
      </c>
      <c r="CC7" s="49"/>
      <c r="CD7" s="462" t="s">
        <v>446</v>
      </c>
      <c r="CE7" s="462" t="s">
        <v>447</v>
      </c>
      <c r="CF7" s="462" t="s">
        <v>448</v>
      </c>
      <c r="CG7" s="462" t="s">
        <v>449</v>
      </c>
      <c r="CH7" s="462" t="s">
        <v>450</v>
      </c>
      <c r="CI7" s="462"/>
      <c r="CJ7" s="44" t="s">
        <v>451</v>
      </c>
      <c r="CK7" s="44"/>
      <c r="CL7" s="44"/>
      <c r="CM7" s="44"/>
      <c r="CN7" s="462" t="s">
        <v>473</v>
      </c>
      <c r="CO7" s="44" t="s">
        <v>474</v>
      </c>
      <c r="CP7" s="62" t="s">
        <v>475</v>
      </c>
      <c r="CQ7" s="462"/>
      <c r="CR7" s="44" t="s">
        <v>477</v>
      </c>
      <c r="CS7" s="44"/>
      <c r="CT7" s="56"/>
      <c r="CU7" s="462"/>
      <c r="CV7" s="56"/>
      <c r="CW7" s="44"/>
      <c r="CX7" s="62" t="s">
        <v>478</v>
      </c>
      <c r="CY7" s="44" t="s">
        <v>479</v>
      </c>
      <c r="CZ7" s="56"/>
      <c r="DA7" s="44"/>
      <c r="DB7" s="44"/>
      <c r="DC7" s="44"/>
      <c r="DD7" s="44"/>
      <c r="DE7" s="44"/>
      <c r="DF7" s="44"/>
      <c r="DG7" s="44"/>
      <c r="DH7" s="44"/>
      <c r="DI7" s="44"/>
      <c r="DJ7" s="44"/>
      <c r="DK7" s="462" t="s">
        <v>595</v>
      </c>
      <c r="DL7" s="400" t="s">
        <v>596</v>
      </c>
      <c r="DM7" s="401" t="s">
        <v>597</v>
      </c>
      <c r="DN7" s="463" t="s">
        <v>598</v>
      </c>
      <c r="DO7" s="462" t="s">
        <v>589</v>
      </c>
      <c r="DP7" s="400" t="s">
        <v>448</v>
      </c>
      <c r="DQ7" s="401" t="s">
        <v>586</v>
      </c>
      <c r="DR7" s="463" t="s">
        <v>590</v>
      </c>
      <c r="DS7" s="462" t="s">
        <v>591</v>
      </c>
      <c r="DT7" s="400" t="s">
        <v>592</v>
      </c>
      <c r="DU7" s="401" t="s">
        <v>593</v>
      </c>
      <c r="DV7" s="463" t="s">
        <v>594</v>
      </c>
      <c r="DW7" s="44"/>
      <c r="DX7" s="44" t="s">
        <v>579</v>
      </c>
      <c r="DY7" s="44" t="s">
        <v>530</v>
      </c>
      <c r="DZ7" s="44" t="s">
        <v>580</v>
      </c>
      <c r="EA7" s="44" t="s">
        <v>581</v>
      </c>
      <c r="EB7" s="44"/>
      <c r="EC7" s="77"/>
      <c r="ED7" s="44"/>
      <c r="EE7" s="462"/>
      <c r="EF7" s="56"/>
      <c r="EG7" s="44"/>
      <c r="EH7" s="462"/>
      <c r="EI7" s="462"/>
      <c r="EJ7" s="44"/>
      <c r="EK7" s="44"/>
      <c r="EL7" s="44" t="s">
        <v>575</v>
      </c>
      <c r="EM7" s="44"/>
      <c r="EN7" s="44"/>
      <c r="EO7" s="44"/>
      <c r="EP7" s="44"/>
      <c r="EQ7" s="44"/>
      <c r="ER7" s="44"/>
      <c r="ES7" s="44"/>
      <c r="ET7" s="44"/>
      <c r="EU7" s="44"/>
      <c r="EV7" s="44"/>
      <c r="EW7" s="44"/>
      <c r="EX7" s="44" t="s">
        <v>895</v>
      </c>
      <c r="EY7" s="44"/>
      <c r="EZ7" s="44"/>
      <c r="FA7" s="44"/>
      <c r="FB7" s="44"/>
      <c r="FC7" s="44"/>
      <c r="FD7" s="44"/>
      <c r="FE7" s="44"/>
      <c r="FF7" s="44"/>
    </row>
    <row r="8" spans="1:162" s="89" customFormat="1" ht="15" customHeight="1" thickBot="1">
      <c r="A8" s="79"/>
      <c r="B8" s="80"/>
      <c r="C8" s="81"/>
      <c r="D8" s="82"/>
      <c r="E8" s="81"/>
      <c r="F8" s="81"/>
      <c r="G8" s="83"/>
      <c r="H8" s="83"/>
      <c r="I8" s="81" t="s">
        <v>259</v>
      </c>
      <c r="J8" s="81" t="s">
        <v>259</v>
      </c>
      <c r="K8" s="81" t="s">
        <v>260</v>
      </c>
      <c r="L8" s="79"/>
      <c r="M8" s="82"/>
      <c r="N8" s="82"/>
      <c r="O8" s="80"/>
      <c r="P8" s="82"/>
      <c r="Q8" s="84"/>
      <c r="R8" s="79"/>
      <c r="S8" s="80"/>
      <c r="T8" s="81" t="s">
        <v>347</v>
      </c>
      <c r="U8" s="81" t="s">
        <v>347</v>
      </c>
      <c r="V8" s="81" t="s">
        <v>347</v>
      </c>
      <c r="W8" s="81" t="s">
        <v>347</v>
      </c>
      <c r="X8" s="81" t="s">
        <v>347</v>
      </c>
      <c r="Y8" s="81" t="s">
        <v>347</v>
      </c>
      <c r="Z8" s="81" t="s">
        <v>347</v>
      </c>
      <c r="AA8" s="81" t="s">
        <v>347</v>
      </c>
      <c r="AB8" s="81" t="s">
        <v>347</v>
      </c>
      <c r="AC8" s="81" t="s">
        <v>347</v>
      </c>
      <c r="AD8" s="81" t="s">
        <v>347</v>
      </c>
      <c r="AE8" s="81" t="s">
        <v>347</v>
      </c>
      <c r="AF8" s="81" t="s">
        <v>347</v>
      </c>
      <c r="AG8" s="81" t="s">
        <v>347</v>
      </c>
      <c r="AH8" s="81" t="s">
        <v>348</v>
      </c>
      <c r="AI8" s="82"/>
      <c r="AJ8" s="80"/>
      <c r="AK8" s="81" t="s">
        <v>347</v>
      </c>
      <c r="AL8" s="81" t="s">
        <v>347</v>
      </c>
      <c r="AM8" s="85" t="s">
        <v>364</v>
      </c>
      <c r="AN8" s="85" t="s">
        <v>364</v>
      </c>
      <c r="AO8" s="85" t="s">
        <v>364</v>
      </c>
      <c r="AP8" s="85" t="s">
        <v>364</v>
      </c>
      <c r="AQ8" s="85" t="s">
        <v>364</v>
      </c>
      <c r="AR8" s="85" t="s">
        <v>364</v>
      </c>
      <c r="AS8" s="81" t="s">
        <v>364</v>
      </c>
      <c r="AT8" s="85" t="s">
        <v>365</v>
      </c>
      <c r="AU8" s="81" t="s">
        <v>365</v>
      </c>
      <c r="AV8" s="85" t="s">
        <v>397</v>
      </c>
      <c r="AW8" s="81" t="s">
        <v>397</v>
      </c>
      <c r="AX8" s="86" t="s">
        <v>397</v>
      </c>
      <c r="AY8" s="81" t="s">
        <v>348</v>
      </c>
      <c r="AZ8" s="86" t="s">
        <v>397</v>
      </c>
      <c r="BA8" s="81" t="s">
        <v>397</v>
      </c>
      <c r="BB8" s="81" t="s">
        <v>397</v>
      </c>
      <c r="BC8" s="81" t="s">
        <v>347</v>
      </c>
      <c r="BD8" s="87" t="s">
        <v>398</v>
      </c>
      <c r="BE8" s="81" t="s">
        <v>398</v>
      </c>
      <c r="BF8" s="81" t="s">
        <v>399</v>
      </c>
      <c r="BG8" s="81" t="s">
        <v>399</v>
      </c>
      <c r="BH8" s="81" t="s">
        <v>399</v>
      </c>
      <c r="BI8" s="81" t="s">
        <v>399</v>
      </c>
      <c r="BJ8" s="81" t="s">
        <v>400</v>
      </c>
      <c r="BK8" s="81" t="s">
        <v>400</v>
      </c>
      <c r="BL8" s="81" t="s">
        <v>400</v>
      </c>
      <c r="BM8" s="81" t="s">
        <v>400</v>
      </c>
      <c r="BN8" s="81" t="s">
        <v>400</v>
      </c>
      <c r="BO8" s="81" t="s">
        <v>400</v>
      </c>
      <c r="BP8" s="81" t="s">
        <v>400</v>
      </c>
      <c r="BQ8" s="81" t="s">
        <v>400</v>
      </c>
      <c r="BR8" s="81" t="s">
        <v>400</v>
      </c>
      <c r="BS8" s="81" t="s">
        <v>400</v>
      </c>
      <c r="BT8" s="82"/>
      <c r="BU8" s="82"/>
      <c r="BV8" s="82"/>
      <c r="BW8" s="82"/>
      <c r="BX8" s="81"/>
      <c r="BY8" s="81"/>
      <c r="BZ8" s="82"/>
      <c r="CA8" s="85"/>
      <c r="CB8" s="81"/>
      <c r="CC8" s="85" t="s">
        <v>452</v>
      </c>
      <c r="CD8" s="85" t="s">
        <v>453</v>
      </c>
      <c r="CE8" s="81" t="s">
        <v>452</v>
      </c>
      <c r="CF8" s="81" t="s">
        <v>454</v>
      </c>
      <c r="CG8" s="85" t="s">
        <v>453</v>
      </c>
      <c r="CH8" s="81" t="s">
        <v>452</v>
      </c>
      <c r="CI8" s="81" t="s">
        <v>452</v>
      </c>
      <c r="CJ8" s="81" t="s">
        <v>454</v>
      </c>
      <c r="CK8" s="81" t="s">
        <v>459</v>
      </c>
      <c r="CL8" s="81" t="s">
        <v>400</v>
      </c>
      <c r="CM8" s="81" t="s">
        <v>459</v>
      </c>
      <c r="CN8" s="81" t="s">
        <v>400</v>
      </c>
      <c r="CO8" s="81" t="s">
        <v>400</v>
      </c>
      <c r="CP8" s="81" t="s">
        <v>400</v>
      </c>
      <c r="CQ8" s="81" t="s">
        <v>400</v>
      </c>
      <c r="CR8" s="81" t="s">
        <v>400</v>
      </c>
      <c r="CS8" s="81" t="s">
        <v>400</v>
      </c>
      <c r="CT8" s="81" t="s">
        <v>400</v>
      </c>
      <c r="CU8" s="81" t="s">
        <v>400</v>
      </c>
      <c r="CV8" s="81" t="s">
        <v>400</v>
      </c>
      <c r="CW8" s="81" t="s">
        <v>400</v>
      </c>
      <c r="CX8" s="81" t="s">
        <v>400</v>
      </c>
      <c r="CY8" s="81" t="s">
        <v>400</v>
      </c>
      <c r="CZ8" s="81" t="s">
        <v>400</v>
      </c>
      <c r="DA8" s="81" t="s">
        <v>400</v>
      </c>
      <c r="DB8" s="81" t="s">
        <v>400</v>
      </c>
      <c r="DC8" s="81" t="s">
        <v>400</v>
      </c>
      <c r="DD8" s="81" t="s">
        <v>400</v>
      </c>
      <c r="DE8" s="81" t="s">
        <v>400</v>
      </c>
      <c r="DF8" s="81" t="s">
        <v>400</v>
      </c>
      <c r="DG8" s="81" t="s">
        <v>400</v>
      </c>
      <c r="DH8" s="81" t="s">
        <v>400</v>
      </c>
      <c r="DI8" s="81" t="s">
        <v>400</v>
      </c>
      <c r="DJ8" s="81" t="s">
        <v>400</v>
      </c>
      <c r="DK8" s="85" t="s">
        <v>481</v>
      </c>
      <c r="DL8" s="402" t="s">
        <v>400</v>
      </c>
      <c r="DM8" s="403" t="s">
        <v>481</v>
      </c>
      <c r="DN8" s="87" t="s">
        <v>400</v>
      </c>
      <c r="DO8" s="85" t="s">
        <v>481</v>
      </c>
      <c r="DP8" s="402" t="s">
        <v>400</v>
      </c>
      <c r="DQ8" s="403" t="s">
        <v>481</v>
      </c>
      <c r="DR8" s="87" t="s">
        <v>400</v>
      </c>
      <c r="DS8" s="85" t="s">
        <v>481</v>
      </c>
      <c r="DT8" s="402" t="s">
        <v>400</v>
      </c>
      <c r="DU8" s="403" t="s">
        <v>481</v>
      </c>
      <c r="DV8" s="87" t="s">
        <v>400</v>
      </c>
      <c r="DW8" s="81" t="s">
        <v>481</v>
      </c>
      <c r="DX8" s="81"/>
      <c r="DY8" s="81"/>
      <c r="DZ8" s="81"/>
      <c r="EA8" s="81"/>
      <c r="EB8" s="81"/>
      <c r="EC8" s="88"/>
      <c r="ED8" s="81"/>
      <c r="EE8" s="85" t="s">
        <v>531</v>
      </c>
      <c r="EF8" s="82"/>
      <c r="EG8" s="81"/>
      <c r="EH8" s="81"/>
      <c r="EI8" s="81" t="s">
        <v>481</v>
      </c>
      <c r="EJ8" s="81" t="s">
        <v>347</v>
      </c>
      <c r="EK8" s="81"/>
      <c r="EL8" s="81"/>
      <c r="EM8" s="81"/>
      <c r="EN8" s="81"/>
      <c r="EO8" s="81"/>
      <c r="EP8" s="81"/>
      <c r="EQ8" s="81"/>
      <c r="ER8" s="81" t="s">
        <v>532</v>
      </c>
      <c r="ES8" s="81" t="s">
        <v>532</v>
      </c>
      <c r="ET8" s="81" t="s">
        <v>533</v>
      </c>
      <c r="EU8" s="81"/>
      <c r="EV8" s="81"/>
      <c r="EW8" s="81"/>
      <c r="EX8" s="81"/>
      <c r="EY8" s="81" t="s">
        <v>397</v>
      </c>
      <c r="EZ8" s="81" t="s">
        <v>481</v>
      </c>
      <c r="FA8" s="81" t="s">
        <v>397</v>
      </c>
      <c r="FB8" s="81" t="s">
        <v>481</v>
      </c>
      <c r="FC8" s="81" t="s">
        <v>397</v>
      </c>
      <c r="FD8" s="81" t="s">
        <v>481</v>
      </c>
      <c r="FE8" s="81" t="s">
        <v>397</v>
      </c>
      <c r="FF8" s="81" t="s">
        <v>481</v>
      </c>
    </row>
    <row r="9" spans="1:162" ht="15" customHeight="1" thickTop="1" thickBot="1">
      <c r="A9" s="524" t="s">
        <v>5</v>
      </c>
      <c r="B9" s="90" t="s">
        <v>6</v>
      </c>
      <c r="C9" s="132" t="s">
        <v>7</v>
      </c>
      <c r="D9" s="133" t="s">
        <v>8</v>
      </c>
      <c r="E9" s="134" t="s">
        <v>9</v>
      </c>
      <c r="F9" s="134" t="s">
        <v>10</v>
      </c>
      <c r="G9" s="133" t="s">
        <v>261</v>
      </c>
      <c r="H9" s="133" t="s">
        <v>262</v>
      </c>
      <c r="I9" s="135">
        <v>5320</v>
      </c>
      <c r="J9" s="135" t="s">
        <v>582</v>
      </c>
      <c r="K9" s="135">
        <v>156</v>
      </c>
      <c r="L9" s="136" t="s">
        <v>264</v>
      </c>
      <c r="M9" s="137" t="s">
        <v>891</v>
      </c>
      <c r="N9" s="466" t="s">
        <v>627</v>
      </c>
      <c r="O9" s="138" t="s">
        <v>277</v>
      </c>
      <c r="P9" s="137" t="s">
        <v>946</v>
      </c>
      <c r="Q9" s="139" t="s">
        <v>628</v>
      </c>
      <c r="R9" s="136" t="s">
        <v>629</v>
      </c>
      <c r="S9" s="140" t="s">
        <v>630</v>
      </c>
      <c r="T9" s="141">
        <f>V9+AB9</f>
        <v>30</v>
      </c>
      <c r="U9" s="142">
        <f>X9+AD9</f>
        <v>0</v>
      </c>
      <c r="V9" s="143">
        <f>SUM(W9:AA9)</f>
        <v>12</v>
      </c>
      <c r="W9" s="143">
        <v>5</v>
      </c>
      <c r="X9" s="143">
        <v>0</v>
      </c>
      <c r="Y9" s="143">
        <v>4</v>
      </c>
      <c r="Z9" s="143">
        <v>3</v>
      </c>
      <c r="AA9" s="143">
        <v>0</v>
      </c>
      <c r="AB9" s="143">
        <f>SUM(AC9:AG9)</f>
        <v>18</v>
      </c>
      <c r="AC9" s="143">
        <v>15</v>
      </c>
      <c r="AD9" s="143">
        <v>0</v>
      </c>
      <c r="AE9" s="143">
        <v>3</v>
      </c>
      <c r="AF9" s="143">
        <v>0</v>
      </c>
      <c r="AG9" s="143">
        <v>0</v>
      </c>
      <c r="AH9" s="473">
        <f t="shared" ref="AH9:AH72" si="0">(V9/T9)*100</f>
        <v>40</v>
      </c>
      <c r="AI9" s="144" t="s">
        <v>366</v>
      </c>
      <c r="AJ9" s="145" t="s">
        <v>366</v>
      </c>
      <c r="AK9" s="142">
        <v>10</v>
      </c>
      <c r="AL9" s="142">
        <v>5</v>
      </c>
      <c r="AM9" s="135">
        <f>AN9+AU9</f>
        <v>148704</v>
      </c>
      <c r="AN9" s="135">
        <f>AO9+AT9</f>
        <v>148704</v>
      </c>
      <c r="AO9" s="141">
        <f>SUM(AP9:AS9)</f>
        <v>21383</v>
      </c>
      <c r="AP9" s="141">
        <v>14881</v>
      </c>
      <c r="AQ9" s="141">
        <v>4920</v>
      </c>
      <c r="AR9" s="141">
        <v>1083</v>
      </c>
      <c r="AS9" s="141">
        <v>499</v>
      </c>
      <c r="AT9" s="141">
        <v>127321</v>
      </c>
      <c r="AU9" s="141">
        <v>0</v>
      </c>
      <c r="AV9" s="146">
        <v>792938</v>
      </c>
      <c r="AW9" s="146">
        <v>58200</v>
      </c>
      <c r="AX9" s="146">
        <v>112759</v>
      </c>
      <c r="AY9" s="473">
        <f>(AX9/AV9)*100</f>
        <v>14.220405630705049</v>
      </c>
      <c r="AZ9" s="146">
        <v>6827</v>
      </c>
      <c r="BA9" s="146">
        <v>2540</v>
      </c>
      <c r="BB9" s="146">
        <v>1717</v>
      </c>
      <c r="BC9" s="474">
        <v>1872105</v>
      </c>
      <c r="BD9" s="475">
        <f>AV9/BC9</f>
        <v>0.42355423440458734</v>
      </c>
      <c r="BE9" s="197">
        <f t="shared" ref="BE9" si="1">AZ9/BC9</f>
        <v>3.6466971670926578E-3</v>
      </c>
      <c r="BF9" s="146">
        <v>27</v>
      </c>
      <c r="BG9" s="146">
        <v>22</v>
      </c>
      <c r="BH9" s="146">
        <v>153</v>
      </c>
      <c r="BI9" s="146">
        <v>456</v>
      </c>
      <c r="BJ9" s="146">
        <v>10333</v>
      </c>
      <c r="BK9" s="146">
        <v>39589</v>
      </c>
      <c r="BL9" s="146">
        <v>505</v>
      </c>
      <c r="BM9" s="146">
        <v>989</v>
      </c>
      <c r="BN9" s="146">
        <v>0</v>
      </c>
      <c r="BO9" s="146">
        <v>880</v>
      </c>
      <c r="BP9" s="146">
        <v>1623</v>
      </c>
      <c r="BQ9" s="146">
        <v>7097</v>
      </c>
      <c r="BR9" s="146">
        <v>1879</v>
      </c>
      <c r="BS9" s="146">
        <v>0</v>
      </c>
      <c r="BT9" s="149" t="s">
        <v>366</v>
      </c>
      <c r="BU9" s="150" t="s">
        <v>418</v>
      </c>
      <c r="BV9" s="133" t="s">
        <v>419</v>
      </c>
      <c r="BW9" s="133" t="s">
        <v>420</v>
      </c>
      <c r="BX9" s="133" t="s">
        <v>419</v>
      </c>
      <c r="BY9" s="133" t="s">
        <v>421</v>
      </c>
      <c r="BZ9" s="133" t="s">
        <v>631</v>
      </c>
      <c r="CA9" s="151" t="s">
        <v>626</v>
      </c>
      <c r="CB9" s="134" t="s">
        <v>263</v>
      </c>
      <c r="CC9" s="141">
        <v>47324</v>
      </c>
      <c r="CD9" s="141">
        <f>SUM(CE9:CF9)</f>
        <v>881</v>
      </c>
      <c r="CE9" s="141">
        <v>880</v>
      </c>
      <c r="CF9" s="141">
        <v>1</v>
      </c>
      <c r="CG9" s="141">
        <f>CH9+CJ9</f>
        <v>87728</v>
      </c>
      <c r="CH9" s="141">
        <v>87184</v>
      </c>
      <c r="CI9" s="141">
        <v>2221</v>
      </c>
      <c r="CJ9" s="141">
        <v>544</v>
      </c>
      <c r="CK9" s="143">
        <v>285</v>
      </c>
      <c r="CL9" s="137" t="s">
        <v>880</v>
      </c>
      <c r="CM9" s="133">
        <v>14</v>
      </c>
      <c r="CN9" s="135">
        <f>CP9+CX9</f>
        <v>51759</v>
      </c>
      <c r="CO9" s="135">
        <f>CR9+CY9</f>
        <v>6763</v>
      </c>
      <c r="CP9" s="135">
        <v>48603</v>
      </c>
      <c r="CQ9" s="135">
        <v>48351</v>
      </c>
      <c r="CR9" s="135">
        <v>5875</v>
      </c>
      <c r="CS9" s="135">
        <v>5875</v>
      </c>
      <c r="CT9" s="135" t="s">
        <v>263</v>
      </c>
      <c r="CU9" s="135" t="s">
        <v>263</v>
      </c>
      <c r="CV9" s="135" t="s">
        <v>263</v>
      </c>
      <c r="CW9" s="135" t="s">
        <v>263</v>
      </c>
      <c r="CX9" s="135">
        <v>3156</v>
      </c>
      <c r="CY9" s="135">
        <v>888</v>
      </c>
      <c r="CZ9" s="135">
        <f>SUM(DA9:DI9)</f>
        <v>3804</v>
      </c>
      <c r="DA9" s="135">
        <v>3418</v>
      </c>
      <c r="DB9" s="135">
        <v>156</v>
      </c>
      <c r="DC9" s="135">
        <v>0</v>
      </c>
      <c r="DD9" s="135">
        <v>0</v>
      </c>
      <c r="DE9" s="135">
        <v>0</v>
      </c>
      <c r="DF9" s="135">
        <v>63</v>
      </c>
      <c r="DG9" s="135">
        <v>0</v>
      </c>
      <c r="DH9" s="135">
        <v>0</v>
      </c>
      <c r="DI9" s="135">
        <v>167</v>
      </c>
      <c r="DJ9" s="135">
        <v>0</v>
      </c>
      <c r="DK9" s="394">
        <f>DO9+DS9</f>
        <v>108</v>
      </c>
      <c r="DL9" s="404">
        <f>DP9+DT9</f>
        <v>143</v>
      </c>
      <c r="DM9" s="405">
        <f>DQ9+DU9</f>
        <v>108</v>
      </c>
      <c r="DN9" s="259">
        <f>DR9+DV9</f>
        <v>143</v>
      </c>
      <c r="DO9" s="394">
        <v>108</v>
      </c>
      <c r="DP9" s="404">
        <v>143</v>
      </c>
      <c r="DQ9" s="405">
        <v>108</v>
      </c>
      <c r="DR9" s="259">
        <v>143</v>
      </c>
      <c r="DS9" s="394">
        <v>0</v>
      </c>
      <c r="DT9" s="404">
        <v>0</v>
      </c>
      <c r="DU9" s="405">
        <v>0</v>
      </c>
      <c r="DV9" s="259">
        <v>0</v>
      </c>
      <c r="DW9" s="141">
        <v>7333</v>
      </c>
      <c r="DX9" s="134" t="s">
        <v>366</v>
      </c>
      <c r="DY9" s="134" t="s">
        <v>366</v>
      </c>
      <c r="DZ9" s="134" t="s">
        <v>366</v>
      </c>
      <c r="EA9" s="134" t="s">
        <v>366</v>
      </c>
      <c r="EB9" s="134" t="s">
        <v>263</v>
      </c>
      <c r="EC9" s="152" t="s">
        <v>632</v>
      </c>
      <c r="ED9" s="144" t="s">
        <v>366</v>
      </c>
      <c r="EE9" s="153">
        <v>4</v>
      </c>
      <c r="EF9" s="134" t="s">
        <v>263</v>
      </c>
      <c r="EG9" s="154" t="s">
        <v>263</v>
      </c>
      <c r="EH9" s="133" t="s">
        <v>263</v>
      </c>
      <c r="EI9" s="135" t="s">
        <v>263</v>
      </c>
      <c r="EJ9" s="135" t="s">
        <v>263</v>
      </c>
      <c r="EK9" s="144" t="s">
        <v>366</v>
      </c>
      <c r="EL9" s="144" t="s">
        <v>896</v>
      </c>
      <c r="EM9" s="144" t="s">
        <v>366</v>
      </c>
      <c r="EN9" s="144" t="s">
        <v>366</v>
      </c>
      <c r="EO9" s="144" t="s">
        <v>366</v>
      </c>
      <c r="EP9" s="144" t="s">
        <v>263</v>
      </c>
      <c r="EQ9" s="144" t="s">
        <v>366</v>
      </c>
      <c r="ER9" s="152">
        <v>10</v>
      </c>
      <c r="ES9" s="152">
        <v>80</v>
      </c>
      <c r="ET9" s="141">
        <v>22729</v>
      </c>
      <c r="EU9" s="132" t="s">
        <v>263</v>
      </c>
      <c r="EV9" s="132" t="s">
        <v>366</v>
      </c>
      <c r="EW9" s="132" t="s">
        <v>263</v>
      </c>
      <c r="EX9" s="132" t="s">
        <v>366</v>
      </c>
      <c r="EY9" s="141">
        <v>42</v>
      </c>
      <c r="EZ9" s="141">
        <v>0</v>
      </c>
      <c r="FA9" s="141">
        <v>0</v>
      </c>
      <c r="FB9" s="141">
        <v>0</v>
      </c>
      <c r="FC9" s="141">
        <v>240</v>
      </c>
      <c r="FD9" s="141">
        <v>0</v>
      </c>
      <c r="FE9" s="141">
        <v>70</v>
      </c>
      <c r="FF9" s="141">
        <v>33</v>
      </c>
    </row>
    <row r="10" spans="1:162" ht="15" customHeight="1">
      <c r="A10" s="525" t="s">
        <v>11</v>
      </c>
      <c r="B10" s="531"/>
      <c r="C10" s="571"/>
      <c r="D10" s="600"/>
      <c r="E10" s="601"/>
      <c r="F10" s="601"/>
      <c r="G10" s="600"/>
      <c r="H10" s="600"/>
      <c r="I10" s="602">
        <f>SUM(I11:I15)</f>
        <v>18904</v>
      </c>
      <c r="J10" s="602">
        <f t="shared" ref="J10:BS10" si="2">SUM(J11:J15)</f>
        <v>1811</v>
      </c>
      <c r="K10" s="602">
        <f t="shared" si="2"/>
        <v>891</v>
      </c>
      <c r="L10" s="599"/>
      <c r="M10" s="594"/>
      <c r="N10" s="538"/>
      <c r="O10" s="603"/>
      <c r="P10" s="594"/>
      <c r="Q10" s="596"/>
      <c r="R10" s="587"/>
      <c r="S10" s="588"/>
      <c r="T10" s="543">
        <f t="shared" ref="T10:T73" si="3">V10+AB10</f>
        <v>155</v>
      </c>
      <c r="U10" s="543">
        <f t="shared" ref="U10:U73" si="4">X10+AD10</f>
        <v>0</v>
      </c>
      <c r="V10" s="543">
        <f t="shared" ref="V10:V73" si="5">SUM(W10:AA10)</f>
        <v>83</v>
      </c>
      <c r="W10" s="543">
        <f t="shared" si="2"/>
        <v>24</v>
      </c>
      <c r="X10" s="543">
        <f t="shared" si="2"/>
        <v>0</v>
      </c>
      <c r="Y10" s="543">
        <f t="shared" si="2"/>
        <v>8</v>
      </c>
      <c r="Z10" s="543">
        <f t="shared" si="2"/>
        <v>2</v>
      </c>
      <c r="AA10" s="543">
        <f t="shared" si="2"/>
        <v>49</v>
      </c>
      <c r="AB10" s="543">
        <f t="shared" ref="AB10:AB73" si="6">SUM(AC10:AG10)</f>
        <v>72</v>
      </c>
      <c r="AC10" s="543">
        <f t="shared" si="2"/>
        <v>17</v>
      </c>
      <c r="AD10" s="543">
        <f t="shared" si="2"/>
        <v>0</v>
      </c>
      <c r="AE10" s="543">
        <f t="shared" si="2"/>
        <v>16</v>
      </c>
      <c r="AF10" s="543">
        <f t="shared" si="2"/>
        <v>12</v>
      </c>
      <c r="AG10" s="543">
        <f t="shared" si="2"/>
        <v>27</v>
      </c>
      <c r="AH10" s="604">
        <f t="shared" si="0"/>
        <v>53.548387096774199</v>
      </c>
      <c r="AI10" s="545"/>
      <c r="AJ10" s="546"/>
      <c r="AK10" s="547"/>
      <c r="AL10" s="547"/>
      <c r="AM10" s="543">
        <f t="shared" ref="AM10:AM13" si="7">AN10+AU10</f>
        <v>864273</v>
      </c>
      <c r="AN10" s="543">
        <f t="shared" ref="AN10:AN13" si="8">AO10+AT10</f>
        <v>674818</v>
      </c>
      <c r="AO10" s="543">
        <f t="shared" ref="AO10:AO13" si="9">SUM(AP10:AS10)</f>
        <v>108016</v>
      </c>
      <c r="AP10" s="543">
        <f t="shared" si="2"/>
        <v>78398</v>
      </c>
      <c r="AQ10" s="543">
        <f t="shared" si="2"/>
        <v>11708</v>
      </c>
      <c r="AR10" s="543">
        <f t="shared" si="2"/>
        <v>5756</v>
      </c>
      <c r="AS10" s="543">
        <f t="shared" si="2"/>
        <v>12154</v>
      </c>
      <c r="AT10" s="543">
        <f t="shared" si="2"/>
        <v>566802</v>
      </c>
      <c r="AU10" s="543">
        <f t="shared" si="2"/>
        <v>189455</v>
      </c>
      <c r="AV10" s="548">
        <f t="shared" si="2"/>
        <v>1625526</v>
      </c>
      <c r="AW10" s="548">
        <f t="shared" si="2"/>
        <v>647855</v>
      </c>
      <c r="AX10" s="548">
        <f t="shared" si="2"/>
        <v>1030529</v>
      </c>
      <c r="AY10" s="604">
        <f t="shared" ref="AY10:AY73" si="10">(AX10/AV10)*100</f>
        <v>63.39664822340584</v>
      </c>
      <c r="AZ10" s="548">
        <f t="shared" si="2"/>
        <v>50054</v>
      </c>
      <c r="BA10" s="548">
        <f t="shared" si="2"/>
        <v>7518</v>
      </c>
      <c r="BB10" s="548">
        <f t="shared" si="2"/>
        <v>41922</v>
      </c>
      <c r="BC10" s="549">
        <v>510448</v>
      </c>
      <c r="BD10" s="550">
        <f>AV10/BC10</f>
        <v>3.1845085101714572</v>
      </c>
      <c r="BE10" s="551">
        <f t="shared" ref="BE10:BE70" si="11">AZ10/BC10</f>
        <v>9.8058959972416385E-2</v>
      </c>
      <c r="BF10" s="548">
        <f t="shared" si="2"/>
        <v>64</v>
      </c>
      <c r="BG10" s="548">
        <f t="shared" si="2"/>
        <v>13</v>
      </c>
      <c r="BH10" s="548">
        <f t="shared" si="2"/>
        <v>675</v>
      </c>
      <c r="BI10" s="548">
        <f t="shared" si="2"/>
        <v>237</v>
      </c>
      <c r="BJ10" s="548">
        <f t="shared" si="2"/>
        <v>81738</v>
      </c>
      <c r="BK10" s="548">
        <f t="shared" si="2"/>
        <v>0</v>
      </c>
      <c r="BL10" s="548">
        <f t="shared" si="2"/>
        <v>289</v>
      </c>
      <c r="BM10" s="548">
        <f t="shared" si="2"/>
        <v>633</v>
      </c>
      <c r="BN10" s="548">
        <f t="shared" si="2"/>
        <v>0</v>
      </c>
      <c r="BO10" s="548">
        <f t="shared" si="2"/>
        <v>12047</v>
      </c>
      <c r="BP10" s="548">
        <f t="shared" si="2"/>
        <v>0</v>
      </c>
      <c r="BQ10" s="548">
        <f t="shared" si="2"/>
        <v>1563</v>
      </c>
      <c r="BR10" s="548">
        <f t="shared" si="2"/>
        <v>0</v>
      </c>
      <c r="BS10" s="548">
        <f t="shared" si="2"/>
        <v>226</v>
      </c>
      <c r="BT10" s="605"/>
      <c r="BU10" s="553"/>
      <c r="BV10" s="535"/>
      <c r="BW10" s="535"/>
      <c r="BX10" s="535"/>
      <c r="BY10" s="535"/>
      <c r="BZ10" s="535"/>
      <c r="CA10" s="554"/>
      <c r="CB10" s="534"/>
      <c r="CC10" s="555">
        <f t="shared" ref="CC10:EE10" si="12">SUM(CC11:CC15)</f>
        <v>1225347</v>
      </c>
      <c r="CD10" s="555">
        <f t="shared" ref="CD10:CD71" si="13">SUM(CE10:CF10)</f>
        <v>12067</v>
      </c>
      <c r="CE10" s="555">
        <f t="shared" si="12"/>
        <v>11949</v>
      </c>
      <c r="CF10" s="555">
        <f t="shared" si="12"/>
        <v>118</v>
      </c>
      <c r="CG10" s="555">
        <f t="shared" ref="CG10:CG11" si="14">CH10+CJ10</f>
        <v>139765</v>
      </c>
      <c r="CH10" s="555">
        <f t="shared" si="12"/>
        <v>138720</v>
      </c>
      <c r="CI10" s="555" t="s">
        <v>852</v>
      </c>
      <c r="CJ10" s="555">
        <f t="shared" si="12"/>
        <v>1045</v>
      </c>
      <c r="CK10" s="556"/>
      <c r="CL10" s="557"/>
      <c r="CM10" s="538"/>
      <c r="CN10" s="558">
        <f>CP10+CX10</f>
        <v>3521366</v>
      </c>
      <c r="CO10" s="558">
        <f t="shared" si="12"/>
        <v>1370854</v>
      </c>
      <c r="CP10" s="558">
        <f t="shared" si="12"/>
        <v>3487651</v>
      </c>
      <c r="CQ10" s="558" t="s">
        <v>852</v>
      </c>
      <c r="CR10" s="558" t="s">
        <v>923</v>
      </c>
      <c r="CS10" s="606" t="s">
        <v>852</v>
      </c>
      <c r="CT10" s="558" t="s">
        <v>852</v>
      </c>
      <c r="CU10" s="558" t="s">
        <v>852</v>
      </c>
      <c r="CV10" s="558">
        <f t="shared" si="12"/>
        <v>344812</v>
      </c>
      <c r="CW10" s="558" t="s">
        <v>852</v>
      </c>
      <c r="CX10" s="558">
        <f t="shared" si="12"/>
        <v>33715</v>
      </c>
      <c r="CY10" s="558" t="s">
        <v>873</v>
      </c>
      <c r="CZ10" s="555">
        <f t="shared" ref="CZ10:CZ73" si="15">SUM(DA10:DI10)</f>
        <v>211330</v>
      </c>
      <c r="DA10" s="555">
        <f t="shared" si="12"/>
        <v>162359</v>
      </c>
      <c r="DB10" s="555">
        <f t="shared" si="12"/>
        <v>0</v>
      </c>
      <c r="DC10" s="555">
        <f t="shared" si="12"/>
        <v>3</v>
      </c>
      <c r="DD10" s="555">
        <f t="shared" si="12"/>
        <v>27</v>
      </c>
      <c r="DE10" s="555">
        <f t="shared" si="12"/>
        <v>0</v>
      </c>
      <c r="DF10" s="555">
        <f t="shared" si="12"/>
        <v>48941</v>
      </c>
      <c r="DG10" s="555">
        <f t="shared" si="12"/>
        <v>0</v>
      </c>
      <c r="DH10" s="555">
        <f t="shared" si="12"/>
        <v>0</v>
      </c>
      <c r="DI10" s="555">
        <f t="shared" si="12"/>
        <v>0</v>
      </c>
      <c r="DJ10" s="555">
        <f t="shared" si="12"/>
        <v>231</v>
      </c>
      <c r="DK10" s="560">
        <f t="shared" ref="DK10:DK11" si="16">DO10+DS10</f>
        <v>1245</v>
      </c>
      <c r="DL10" s="561">
        <f t="shared" ref="DL10:DL11" si="17">DP10+DT10</f>
        <v>2368</v>
      </c>
      <c r="DM10" s="562">
        <f t="shared" ref="DM10:DM11" si="18">DQ10+DU10</f>
        <v>1245</v>
      </c>
      <c r="DN10" s="563">
        <f t="shared" ref="DN10:DN11" si="19">DR10+DV10</f>
        <v>2368</v>
      </c>
      <c r="DO10" s="560">
        <f t="shared" si="12"/>
        <v>1245</v>
      </c>
      <c r="DP10" s="561">
        <f t="shared" si="12"/>
        <v>2368</v>
      </c>
      <c r="DQ10" s="562">
        <f t="shared" si="12"/>
        <v>1245</v>
      </c>
      <c r="DR10" s="563">
        <f t="shared" si="12"/>
        <v>2368</v>
      </c>
      <c r="DS10" s="560">
        <f t="shared" si="12"/>
        <v>0</v>
      </c>
      <c r="DT10" s="561">
        <f t="shared" si="12"/>
        <v>0</v>
      </c>
      <c r="DU10" s="562">
        <f t="shared" si="12"/>
        <v>0</v>
      </c>
      <c r="DV10" s="547">
        <f t="shared" si="12"/>
        <v>0</v>
      </c>
      <c r="DW10" s="543">
        <f t="shared" si="12"/>
        <v>33398</v>
      </c>
      <c r="DX10" s="564"/>
      <c r="DY10" s="564"/>
      <c r="DZ10" s="564"/>
      <c r="EA10" s="564"/>
      <c r="EB10" s="564"/>
      <c r="EC10" s="565"/>
      <c r="ED10" s="566"/>
      <c r="EE10" s="567">
        <f t="shared" si="12"/>
        <v>21</v>
      </c>
      <c r="EF10" s="564"/>
      <c r="EG10" s="568"/>
      <c r="EH10" s="538"/>
      <c r="EI10" s="558"/>
      <c r="EJ10" s="558"/>
      <c r="EK10" s="569"/>
      <c r="EL10" s="569"/>
      <c r="EM10" s="569"/>
      <c r="EN10" s="569"/>
      <c r="EO10" s="569"/>
      <c r="EP10" s="569"/>
      <c r="EQ10" s="569"/>
      <c r="ER10" s="570"/>
      <c r="ES10" s="570"/>
      <c r="ET10" s="555">
        <f>SUM(ET11:ET15)</f>
        <v>17531</v>
      </c>
      <c r="EU10" s="571"/>
      <c r="EV10" s="571"/>
      <c r="EW10" s="571"/>
      <c r="EX10" s="571"/>
      <c r="EY10" s="555">
        <f t="shared" ref="EY10:FF10" si="20">SUM(EY11:EY15)</f>
        <v>2</v>
      </c>
      <c r="EZ10" s="555">
        <f t="shared" si="20"/>
        <v>0</v>
      </c>
      <c r="FA10" s="555">
        <f t="shared" si="20"/>
        <v>5</v>
      </c>
      <c r="FB10" s="555">
        <f t="shared" si="20"/>
        <v>0</v>
      </c>
      <c r="FC10" s="555">
        <f t="shared" si="20"/>
        <v>41</v>
      </c>
      <c r="FD10" s="555">
        <f t="shared" si="20"/>
        <v>0</v>
      </c>
      <c r="FE10" s="555">
        <f t="shared" si="20"/>
        <v>58</v>
      </c>
      <c r="FF10" s="555">
        <f t="shared" si="20"/>
        <v>8</v>
      </c>
    </row>
    <row r="11" spans="1:162" ht="15" customHeight="1">
      <c r="A11" s="524"/>
      <c r="B11" s="91" t="s">
        <v>12</v>
      </c>
      <c r="C11" s="156" t="s">
        <v>13</v>
      </c>
      <c r="D11" s="155" t="s">
        <v>633</v>
      </c>
      <c r="E11" s="156" t="s">
        <v>816</v>
      </c>
      <c r="F11" s="156" t="s">
        <v>819</v>
      </c>
      <c r="G11" s="157">
        <v>29677</v>
      </c>
      <c r="H11" s="157">
        <v>29774</v>
      </c>
      <c r="I11" s="158">
        <v>4739</v>
      </c>
      <c r="J11" s="158">
        <v>205</v>
      </c>
      <c r="K11" s="158">
        <v>361</v>
      </c>
      <c r="L11" s="159" t="s">
        <v>634</v>
      </c>
      <c r="M11" s="155" t="s">
        <v>891</v>
      </c>
      <c r="N11" s="466" t="s">
        <v>635</v>
      </c>
      <c r="O11" s="160" t="s">
        <v>278</v>
      </c>
      <c r="P11" s="161" t="s">
        <v>947</v>
      </c>
      <c r="Q11" s="162" t="s">
        <v>330</v>
      </c>
      <c r="R11" s="163" t="s">
        <v>827</v>
      </c>
      <c r="S11" s="164" t="s">
        <v>828</v>
      </c>
      <c r="T11" s="165">
        <f t="shared" si="3"/>
        <v>58</v>
      </c>
      <c r="U11" s="165">
        <f t="shared" si="4"/>
        <v>0</v>
      </c>
      <c r="V11" s="167">
        <f t="shared" si="5"/>
        <v>18</v>
      </c>
      <c r="W11" s="167">
        <v>10</v>
      </c>
      <c r="X11" s="167">
        <v>0</v>
      </c>
      <c r="Y11" s="167">
        <v>6</v>
      </c>
      <c r="Z11" s="167">
        <v>2</v>
      </c>
      <c r="AA11" s="167">
        <v>0</v>
      </c>
      <c r="AB11" s="167">
        <f t="shared" si="6"/>
        <v>40</v>
      </c>
      <c r="AC11" s="167">
        <v>13</v>
      </c>
      <c r="AD11" s="167">
        <v>0</v>
      </c>
      <c r="AE11" s="167">
        <v>15</v>
      </c>
      <c r="AF11" s="167">
        <v>12</v>
      </c>
      <c r="AG11" s="167">
        <v>0</v>
      </c>
      <c r="AH11" s="476">
        <f t="shared" si="0"/>
        <v>31.03448275862069</v>
      </c>
      <c r="AI11" s="168" t="s">
        <v>852</v>
      </c>
      <c r="AJ11" s="168" t="s">
        <v>852</v>
      </c>
      <c r="AK11" s="169" t="s">
        <v>852</v>
      </c>
      <c r="AL11" s="169" t="s">
        <v>852</v>
      </c>
      <c r="AM11" s="158">
        <f t="shared" si="7"/>
        <v>264091</v>
      </c>
      <c r="AN11" s="158">
        <f t="shared" si="8"/>
        <v>252248</v>
      </c>
      <c r="AO11" s="165">
        <f t="shared" si="9"/>
        <v>46268</v>
      </c>
      <c r="AP11" s="165">
        <v>33955</v>
      </c>
      <c r="AQ11" s="165">
        <v>2874</v>
      </c>
      <c r="AR11" s="165">
        <v>2140</v>
      </c>
      <c r="AS11" s="165">
        <v>7299</v>
      </c>
      <c r="AT11" s="165">
        <v>205980</v>
      </c>
      <c r="AU11" s="165">
        <v>11843</v>
      </c>
      <c r="AV11" s="170">
        <v>654491</v>
      </c>
      <c r="AW11" s="170">
        <v>250072</v>
      </c>
      <c r="AX11" s="170">
        <v>341421</v>
      </c>
      <c r="AY11" s="476">
        <f t="shared" si="10"/>
        <v>52.165881578203525</v>
      </c>
      <c r="AZ11" s="170">
        <v>21548</v>
      </c>
      <c r="BA11" s="170">
        <v>2973</v>
      </c>
      <c r="BB11" s="170">
        <v>22079</v>
      </c>
      <c r="BC11" s="477"/>
      <c r="BD11" s="172"/>
      <c r="BE11" s="172"/>
      <c r="BF11" s="170">
        <v>14</v>
      </c>
      <c r="BG11" s="170">
        <v>2</v>
      </c>
      <c r="BH11" s="170">
        <v>178</v>
      </c>
      <c r="BI11" s="170">
        <v>96</v>
      </c>
      <c r="BJ11" s="170">
        <v>30222</v>
      </c>
      <c r="BK11" s="170">
        <v>0</v>
      </c>
      <c r="BL11" s="170">
        <v>89</v>
      </c>
      <c r="BM11" s="170">
        <v>78</v>
      </c>
      <c r="BN11" s="170">
        <v>0</v>
      </c>
      <c r="BO11" s="170">
        <v>4198</v>
      </c>
      <c r="BP11" s="170">
        <v>0</v>
      </c>
      <c r="BQ11" s="170">
        <v>1563</v>
      </c>
      <c r="BR11" s="170">
        <v>0</v>
      </c>
      <c r="BS11" s="170">
        <v>0</v>
      </c>
      <c r="BT11" s="173" t="s">
        <v>366</v>
      </c>
      <c r="BU11" s="174" t="s">
        <v>636</v>
      </c>
      <c r="BV11" s="175" t="s">
        <v>637</v>
      </c>
      <c r="BW11" s="175" t="s">
        <v>422</v>
      </c>
      <c r="BX11" s="175" t="s">
        <v>637</v>
      </c>
      <c r="BY11" s="175" t="s">
        <v>638</v>
      </c>
      <c r="BZ11" s="175" t="s">
        <v>631</v>
      </c>
      <c r="CA11" s="176" t="s">
        <v>626</v>
      </c>
      <c r="CB11" s="177" t="s">
        <v>366</v>
      </c>
      <c r="CC11" s="165">
        <v>345239</v>
      </c>
      <c r="CD11" s="165">
        <f t="shared" si="13"/>
        <v>3143</v>
      </c>
      <c r="CE11" s="165">
        <v>3101</v>
      </c>
      <c r="CF11" s="165">
        <v>42</v>
      </c>
      <c r="CG11" s="169">
        <f t="shared" si="14"/>
        <v>139765</v>
      </c>
      <c r="CH11" s="169">
        <v>138720</v>
      </c>
      <c r="CI11" s="169" t="s">
        <v>852</v>
      </c>
      <c r="CJ11" s="169">
        <v>1045</v>
      </c>
      <c r="CK11" s="167">
        <v>289</v>
      </c>
      <c r="CL11" s="455" t="s">
        <v>882</v>
      </c>
      <c r="CM11" s="175">
        <v>14</v>
      </c>
      <c r="CN11" s="178">
        <f>CP11+CX11</f>
        <v>3521366</v>
      </c>
      <c r="CO11" s="178">
        <v>1370854</v>
      </c>
      <c r="CP11" s="178">
        <v>3487651</v>
      </c>
      <c r="CQ11" s="178" t="s">
        <v>852</v>
      </c>
      <c r="CR11" s="178" t="s">
        <v>923</v>
      </c>
      <c r="CS11" s="178" t="s">
        <v>852</v>
      </c>
      <c r="CT11" s="178" t="s">
        <v>852</v>
      </c>
      <c r="CU11" s="178" t="s">
        <v>852</v>
      </c>
      <c r="CV11" s="178">
        <v>344812</v>
      </c>
      <c r="CW11" s="178" t="s">
        <v>852</v>
      </c>
      <c r="CX11" s="178">
        <v>33715</v>
      </c>
      <c r="CY11" s="178" t="s">
        <v>852</v>
      </c>
      <c r="CZ11" s="165">
        <f t="shared" si="15"/>
        <v>81938</v>
      </c>
      <c r="DA11" s="165">
        <v>61745</v>
      </c>
      <c r="DB11" s="165">
        <v>0</v>
      </c>
      <c r="DC11" s="165">
        <v>0</v>
      </c>
      <c r="DD11" s="165">
        <v>8</v>
      </c>
      <c r="DE11" s="165">
        <v>0</v>
      </c>
      <c r="DF11" s="165">
        <v>20185</v>
      </c>
      <c r="DG11" s="165">
        <v>0</v>
      </c>
      <c r="DH11" s="165">
        <v>0</v>
      </c>
      <c r="DI11" s="165">
        <v>0</v>
      </c>
      <c r="DJ11" s="165">
        <v>0</v>
      </c>
      <c r="DK11" s="395">
        <f t="shared" si="16"/>
        <v>1245</v>
      </c>
      <c r="DL11" s="406">
        <f t="shared" si="17"/>
        <v>2368</v>
      </c>
      <c r="DM11" s="407">
        <f t="shared" si="18"/>
        <v>1245</v>
      </c>
      <c r="DN11" s="275">
        <f t="shared" si="19"/>
        <v>2368</v>
      </c>
      <c r="DO11" s="395">
        <v>1245</v>
      </c>
      <c r="DP11" s="406">
        <v>2368</v>
      </c>
      <c r="DQ11" s="407">
        <v>1245</v>
      </c>
      <c r="DR11" s="275">
        <v>2368</v>
      </c>
      <c r="DS11" s="395">
        <v>0</v>
      </c>
      <c r="DT11" s="406">
        <v>0</v>
      </c>
      <c r="DU11" s="407">
        <v>0</v>
      </c>
      <c r="DV11" s="275">
        <v>0</v>
      </c>
      <c r="DW11" s="165">
        <v>10192</v>
      </c>
      <c r="DX11" s="179" t="s">
        <v>366</v>
      </c>
      <c r="DY11" s="179" t="s">
        <v>366</v>
      </c>
      <c r="DZ11" s="179" t="s">
        <v>366</v>
      </c>
      <c r="EA11" s="179" t="s">
        <v>366</v>
      </c>
      <c r="EB11" s="179" t="s">
        <v>263</v>
      </c>
      <c r="EC11" s="155" t="s">
        <v>639</v>
      </c>
      <c r="ED11" s="156" t="s">
        <v>366</v>
      </c>
      <c r="EE11" s="180">
        <v>4</v>
      </c>
      <c r="EF11" s="177" t="s">
        <v>366</v>
      </c>
      <c r="EG11" s="181" t="s">
        <v>640</v>
      </c>
      <c r="EH11" s="181" t="s">
        <v>534</v>
      </c>
      <c r="EI11" s="178">
        <v>11019</v>
      </c>
      <c r="EJ11" s="178">
        <v>16514</v>
      </c>
      <c r="EK11" s="156" t="s">
        <v>366</v>
      </c>
      <c r="EL11" s="156" t="s">
        <v>366</v>
      </c>
      <c r="EM11" s="156" t="s">
        <v>366</v>
      </c>
      <c r="EN11" s="182" t="s">
        <v>366</v>
      </c>
      <c r="EO11" s="182" t="s">
        <v>366</v>
      </c>
      <c r="EP11" s="182" t="s">
        <v>366</v>
      </c>
      <c r="EQ11" s="182" t="s">
        <v>366</v>
      </c>
      <c r="ER11" s="155">
        <v>10</v>
      </c>
      <c r="ES11" s="161">
        <v>20</v>
      </c>
      <c r="ET11" s="165">
        <v>7604</v>
      </c>
      <c r="EU11" s="156" t="s">
        <v>366</v>
      </c>
      <c r="EV11" s="156" t="s">
        <v>366</v>
      </c>
      <c r="EW11" s="156" t="s">
        <v>366</v>
      </c>
      <c r="EX11" s="156" t="s">
        <v>366</v>
      </c>
      <c r="EY11" s="165">
        <v>2</v>
      </c>
      <c r="EZ11" s="165">
        <v>0</v>
      </c>
      <c r="FA11" s="165">
        <v>2</v>
      </c>
      <c r="FB11" s="165">
        <v>0</v>
      </c>
      <c r="FC11" s="165">
        <v>23</v>
      </c>
      <c r="FD11" s="165">
        <v>0</v>
      </c>
      <c r="FE11" s="165">
        <v>23</v>
      </c>
      <c r="FF11" s="165">
        <v>1</v>
      </c>
    </row>
    <row r="12" spans="1:162" ht="15" customHeight="1">
      <c r="A12" s="524"/>
      <c r="B12" s="92" t="s">
        <v>14</v>
      </c>
      <c r="C12" s="184" t="s">
        <v>15</v>
      </c>
      <c r="D12" s="183" t="s">
        <v>641</v>
      </c>
      <c r="E12" s="184" t="s">
        <v>16</v>
      </c>
      <c r="F12" s="184" t="s">
        <v>17</v>
      </c>
      <c r="G12" s="185">
        <v>33695</v>
      </c>
      <c r="H12" s="185">
        <v>33805</v>
      </c>
      <c r="I12" s="186">
        <v>4509</v>
      </c>
      <c r="J12" s="186">
        <v>498</v>
      </c>
      <c r="K12" s="186">
        <v>164</v>
      </c>
      <c r="L12" s="187" t="s">
        <v>265</v>
      </c>
      <c r="M12" s="183" t="s">
        <v>266</v>
      </c>
      <c r="N12" s="133"/>
      <c r="O12" s="188" t="s">
        <v>279</v>
      </c>
      <c r="P12" s="189" t="s">
        <v>948</v>
      </c>
      <c r="Q12" s="190" t="s">
        <v>330</v>
      </c>
      <c r="R12" s="191" t="s">
        <v>642</v>
      </c>
      <c r="S12" s="192" t="s">
        <v>643</v>
      </c>
      <c r="T12" s="198">
        <f t="shared" si="3"/>
        <v>40</v>
      </c>
      <c r="U12" s="194">
        <f t="shared" si="4"/>
        <v>0</v>
      </c>
      <c r="V12" s="194">
        <f t="shared" si="5"/>
        <v>26</v>
      </c>
      <c r="W12" s="194">
        <v>7</v>
      </c>
      <c r="X12" s="194">
        <v>0</v>
      </c>
      <c r="Y12" s="194">
        <v>1</v>
      </c>
      <c r="Z12" s="194">
        <v>0</v>
      </c>
      <c r="AA12" s="194">
        <v>18</v>
      </c>
      <c r="AB12" s="194">
        <f t="shared" si="6"/>
        <v>14</v>
      </c>
      <c r="AC12" s="194">
        <v>3</v>
      </c>
      <c r="AD12" s="194">
        <v>0</v>
      </c>
      <c r="AE12" s="194">
        <v>0</v>
      </c>
      <c r="AF12" s="194">
        <v>0</v>
      </c>
      <c r="AG12" s="194">
        <v>11</v>
      </c>
      <c r="AH12" s="478">
        <f t="shared" si="0"/>
        <v>65</v>
      </c>
      <c r="AI12" s="144"/>
      <c r="AJ12" s="144"/>
      <c r="AK12" s="141"/>
      <c r="AL12" s="141"/>
      <c r="AM12" s="193">
        <f t="shared" si="7"/>
        <v>392483</v>
      </c>
      <c r="AN12" s="193">
        <f t="shared" si="8"/>
        <v>253523</v>
      </c>
      <c r="AO12" s="193">
        <f t="shared" si="9"/>
        <v>34643</v>
      </c>
      <c r="AP12" s="193">
        <v>24760</v>
      </c>
      <c r="AQ12" s="193">
        <v>6485</v>
      </c>
      <c r="AR12" s="193">
        <v>1550</v>
      </c>
      <c r="AS12" s="193">
        <v>1848</v>
      </c>
      <c r="AT12" s="193">
        <v>218880</v>
      </c>
      <c r="AU12" s="193">
        <v>138960</v>
      </c>
      <c r="AV12" s="195">
        <v>351124</v>
      </c>
      <c r="AW12" s="196">
        <v>112961</v>
      </c>
      <c r="AX12" s="196">
        <v>211813</v>
      </c>
      <c r="AY12" s="478">
        <f t="shared" si="10"/>
        <v>60.324272906437614</v>
      </c>
      <c r="AZ12" s="196">
        <v>8856</v>
      </c>
      <c r="BA12" s="196">
        <v>919</v>
      </c>
      <c r="BB12" s="196">
        <v>5517</v>
      </c>
      <c r="BC12" s="474"/>
      <c r="BD12" s="197"/>
      <c r="BE12" s="197"/>
      <c r="BF12" s="198">
        <v>17</v>
      </c>
      <c r="BG12" s="199">
        <v>6</v>
      </c>
      <c r="BH12" s="199">
        <v>219</v>
      </c>
      <c r="BI12" s="199">
        <v>107</v>
      </c>
      <c r="BJ12" s="195">
        <v>28245</v>
      </c>
      <c r="BK12" s="195">
        <v>0</v>
      </c>
      <c r="BL12" s="195">
        <v>22</v>
      </c>
      <c r="BM12" s="195">
        <v>58</v>
      </c>
      <c r="BN12" s="195">
        <v>0</v>
      </c>
      <c r="BO12" s="195">
        <v>2962</v>
      </c>
      <c r="BP12" s="195">
        <v>0</v>
      </c>
      <c r="BQ12" s="195">
        <v>0</v>
      </c>
      <c r="BR12" s="195">
        <v>0</v>
      </c>
      <c r="BS12" s="195">
        <v>0</v>
      </c>
      <c r="BT12" s="200" t="s">
        <v>263</v>
      </c>
      <c r="BU12" s="150"/>
      <c r="BV12" s="133"/>
      <c r="BW12" s="137"/>
      <c r="BX12" s="133"/>
      <c r="BY12" s="133"/>
      <c r="BZ12" s="133"/>
      <c r="CA12" s="151"/>
      <c r="CB12" s="134"/>
      <c r="CC12" s="201">
        <v>367492</v>
      </c>
      <c r="CD12" s="201">
        <f t="shared" si="13"/>
        <v>3801</v>
      </c>
      <c r="CE12" s="201">
        <v>3801</v>
      </c>
      <c r="CF12" s="201">
        <v>0</v>
      </c>
      <c r="CG12" s="202"/>
      <c r="CH12" s="141"/>
      <c r="CI12" s="141"/>
      <c r="CJ12" s="141"/>
      <c r="CK12" s="201">
        <v>288</v>
      </c>
      <c r="CL12" s="454"/>
      <c r="CM12" s="137"/>
      <c r="CN12" s="135"/>
      <c r="CO12" s="203"/>
      <c r="CP12" s="203"/>
      <c r="CQ12" s="135"/>
      <c r="CR12" s="135"/>
      <c r="CS12" s="135"/>
      <c r="CT12" s="135"/>
      <c r="CU12" s="135"/>
      <c r="CV12" s="135"/>
      <c r="CW12" s="135"/>
      <c r="CX12" s="135"/>
      <c r="CY12" s="135"/>
      <c r="CZ12" s="201">
        <f t="shared" si="15"/>
        <v>53701</v>
      </c>
      <c r="DA12" s="201">
        <v>45120</v>
      </c>
      <c r="DB12" s="201">
        <v>0</v>
      </c>
      <c r="DC12" s="201">
        <v>2</v>
      </c>
      <c r="DD12" s="201">
        <v>7</v>
      </c>
      <c r="DE12" s="201">
        <v>0</v>
      </c>
      <c r="DF12" s="201">
        <v>8572</v>
      </c>
      <c r="DG12" s="201">
        <v>0</v>
      </c>
      <c r="DH12" s="201">
        <v>0</v>
      </c>
      <c r="DI12" s="201">
        <v>0</v>
      </c>
      <c r="DJ12" s="201">
        <v>0</v>
      </c>
      <c r="DK12" s="396"/>
      <c r="DL12" s="408"/>
      <c r="DM12" s="409"/>
      <c r="DN12" s="142"/>
      <c r="DO12" s="396"/>
      <c r="DP12" s="408"/>
      <c r="DQ12" s="409"/>
      <c r="DR12" s="142"/>
      <c r="DS12" s="396"/>
      <c r="DT12" s="408"/>
      <c r="DU12" s="409"/>
      <c r="DV12" s="142"/>
      <c r="DW12" s="201">
        <v>9457</v>
      </c>
      <c r="DX12" s="184" t="s">
        <v>366</v>
      </c>
      <c r="DY12" s="184" t="s">
        <v>263</v>
      </c>
      <c r="DZ12" s="184" t="s">
        <v>366</v>
      </c>
      <c r="EA12" s="184" t="s">
        <v>366</v>
      </c>
      <c r="EB12" s="184" t="s">
        <v>263</v>
      </c>
      <c r="EC12" s="183" t="s">
        <v>874</v>
      </c>
      <c r="ED12" s="184" t="s">
        <v>366</v>
      </c>
      <c r="EE12" s="204">
        <v>5</v>
      </c>
      <c r="EF12" s="134"/>
      <c r="EG12" s="154"/>
      <c r="EH12" s="133"/>
      <c r="EI12" s="135"/>
      <c r="EJ12" s="135"/>
      <c r="EK12" s="184" t="s">
        <v>366</v>
      </c>
      <c r="EL12" s="184" t="s">
        <v>366</v>
      </c>
      <c r="EM12" s="184" t="s">
        <v>366</v>
      </c>
      <c r="EN12" s="205" t="s">
        <v>366</v>
      </c>
      <c r="EO12" s="205" t="s">
        <v>366</v>
      </c>
      <c r="EP12" s="205" t="s">
        <v>366</v>
      </c>
      <c r="EQ12" s="205" t="s">
        <v>366</v>
      </c>
      <c r="ER12" s="183">
        <v>10</v>
      </c>
      <c r="ES12" s="189">
        <v>20</v>
      </c>
      <c r="ET12" s="201">
        <v>5762</v>
      </c>
      <c r="EU12" s="184" t="s">
        <v>263</v>
      </c>
      <c r="EV12" s="184" t="s">
        <v>263</v>
      </c>
      <c r="EW12" s="184" t="s">
        <v>263</v>
      </c>
      <c r="EX12" s="184" t="s">
        <v>366</v>
      </c>
      <c r="EY12" s="201">
        <v>0</v>
      </c>
      <c r="EZ12" s="201">
        <v>0</v>
      </c>
      <c r="FA12" s="201">
        <v>0</v>
      </c>
      <c r="FB12" s="201">
        <v>0</v>
      </c>
      <c r="FC12" s="201">
        <v>10</v>
      </c>
      <c r="FD12" s="201">
        <v>0</v>
      </c>
      <c r="FE12" s="201">
        <v>21</v>
      </c>
      <c r="FF12" s="201">
        <v>6</v>
      </c>
    </row>
    <row r="13" spans="1:162" ht="15" customHeight="1">
      <c r="A13" s="524"/>
      <c r="B13" s="92" t="s">
        <v>18</v>
      </c>
      <c r="C13" s="184" t="s">
        <v>19</v>
      </c>
      <c r="D13" s="183" t="s">
        <v>859</v>
      </c>
      <c r="E13" s="184" t="s">
        <v>817</v>
      </c>
      <c r="F13" s="184" t="s">
        <v>820</v>
      </c>
      <c r="G13" s="185">
        <v>40740</v>
      </c>
      <c r="H13" s="185">
        <v>40740</v>
      </c>
      <c r="I13" s="186">
        <v>7042</v>
      </c>
      <c r="J13" s="186">
        <v>775</v>
      </c>
      <c r="K13" s="186">
        <v>164</v>
      </c>
      <c r="L13" s="187" t="s">
        <v>265</v>
      </c>
      <c r="M13" s="183" t="s">
        <v>266</v>
      </c>
      <c r="N13" s="457"/>
      <c r="O13" s="188" t="s">
        <v>280</v>
      </c>
      <c r="P13" s="183" t="s">
        <v>949</v>
      </c>
      <c r="Q13" s="190" t="s">
        <v>331</v>
      </c>
      <c r="R13" s="191" t="s">
        <v>829</v>
      </c>
      <c r="S13" s="192" t="s">
        <v>830</v>
      </c>
      <c r="T13" s="201">
        <f t="shared" si="3"/>
        <v>33</v>
      </c>
      <c r="U13" s="201">
        <f t="shared" si="4"/>
        <v>0</v>
      </c>
      <c r="V13" s="201">
        <f t="shared" si="5"/>
        <v>23</v>
      </c>
      <c r="W13" s="201">
        <v>7</v>
      </c>
      <c r="X13" s="201">
        <v>0</v>
      </c>
      <c r="Y13" s="201">
        <v>1</v>
      </c>
      <c r="Z13" s="201">
        <v>0</v>
      </c>
      <c r="AA13" s="201">
        <v>15</v>
      </c>
      <c r="AB13" s="201">
        <f t="shared" si="6"/>
        <v>10</v>
      </c>
      <c r="AC13" s="207">
        <v>1</v>
      </c>
      <c r="AD13" s="207">
        <v>0</v>
      </c>
      <c r="AE13" s="201">
        <v>1</v>
      </c>
      <c r="AF13" s="201">
        <v>0</v>
      </c>
      <c r="AG13" s="201">
        <v>8</v>
      </c>
      <c r="AH13" s="479">
        <f t="shared" si="0"/>
        <v>69.696969696969703</v>
      </c>
      <c r="AI13" s="144"/>
      <c r="AJ13" s="144"/>
      <c r="AK13" s="141"/>
      <c r="AL13" s="141"/>
      <c r="AM13" s="201">
        <f t="shared" si="7"/>
        <v>207699</v>
      </c>
      <c r="AN13" s="201">
        <f t="shared" si="8"/>
        <v>169047</v>
      </c>
      <c r="AO13" s="201">
        <f t="shared" si="9"/>
        <v>27105</v>
      </c>
      <c r="AP13" s="201">
        <v>19683</v>
      </c>
      <c r="AQ13" s="201">
        <v>2349</v>
      </c>
      <c r="AR13" s="201">
        <v>2066</v>
      </c>
      <c r="AS13" s="201">
        <v>3007</v>
      </c>
      <c r="AT13" s="201">
        <v>141942</v>
      </c>
      <c r="AU13" s="201">
        <v>38652</v>
      </c>
      <c r="AV13" s="195">
        <v>381799</v>
      </c>
      <c r="AW13" s="196">
        <v>192536</v>
      </c>
      <c r="AX13" s="196">
        <v>278080</v>
      </c>
      <c r="AY13" s="479">
        <f t="shared" si="10"/>
        <v>72.834135238698892</v>
      </c>
      <c r="AZ13" s="196">
        <v>12830</v>
      </c>
      <c r="BA13" s="196">
        <v>1855</v>
      </c>
      <c r="BB13" s="196">
        <v>10504</v>
      </c>
      <c r="BC13" s="474"/>
      <c r="BD13" s="197"/>
      <c r="BE13" s="197"/>
      <c r="BF13" s="198">
        <v>15</v>
      </c>
      <c r="BG13" s="199">
        <v>3</v>
      </c>
      <c r="BH13" s="199">
        <v>157</v>
      </c>
      <c r="BI13" s="199">
        <v>22</v>
      </c>
      <c r="BJ13" s="199">
        <v>15436</v>
      </c>
      <c r="BK13" s="199">
        <v>0</v>
      </c>
      <c r="BL13" s="199">
        <v>0</v>
      </c>
      <c r="BM13" s="199">
        <v>0</v>
      </c>
      <c r="BN13" s="199">
        <v>0</v>
      </c>
      <c r="BO13" s="199">
        <v>2911</v>
      </c>
      <c r="BP13" s="199">
        <v>0</v>
      </c>
      <c r="BQ13" s="199">
        <v>0</v>
      </c>
      <c r="BR13" s="198">
        <v>0</v>
      </c>
      <c r="BS13" s="199">
        <v>0</v>
      </c>
      <c r="BT13" s="205" t="s">
        <v>263</v>
      </c>
      <c r="BU13" s="150"/>
      <c r="BV13" s="133"/>
      <c r="BW13" s="137"/>
      <c r="BX13" s="133"/>
      <c r="BY13" s="133"/>
      <c r="BZ13" s="133"/>
      <c r="CA13" s="151"/>
      <c r="CB13" s="134"/>
      <c r="CC13" s="201">
        <v>337271</v>
      </c>
      <c r="CD13" s="201">
        <f t="shared" si="13"/>
        <v>4237</v>
      </c>
      <c r="CE13" s="201">
        <v>4161</v>
      </c>
      <c r="CF13" s="201">
        <v>76</v>
      </c>
      <c r="CG13" s="141"/>
      <c r="CH13" s="141"/>
      <c r="CI13" s="141"/>
      <c r="CJ13" s="141"/>
      <c r="CK13" s="201">
        <v>292</v>
      </c>
      <c r="CL13" s="133"/>
      <c r="CM13" s="137"/>
      <c r="CN13" s="135"/>
      <c r="CO13" s="135"/>
      <c r="CP13" s="135"/>
      <c r="CQ13" s="135"/>
      <c r="CR13" s="135"/>
      <c r="CS13" s="135"/>
      <c r="CT13" s="135"/>
      <c r="CU13" s="135"/>
      <c r="CV13" s="135"/>
      <c r="CW13" s="135"/>
      <c r="CX13" s="135"/>
      <c r="CY13" s="135"/>
      <c r="CZ13" s="201">
        <f t="shared" si="15"/>
        <v>52384</v>
      </c>
      <c r="DA13" s="201">
        <v>38068</v>
      </c>
      <c r="DB13" s="201">
        <v>0</v>
      </c>
      <c r="DC13" s="201">
        <v>0</v>
      </c>
      <c r="DD13" s="201">
        <v>1</v>
      </c>
      <c r="DE13" s="201">
        <v>0</v>
      </c>
      <c r="DF13" s="201">
        <v>14315</v>
      </c>
      <c r="DG13" s="201">
        <v>0</v>
      </c>
      <c r="DH13" s="201">
        <v>0</v>
      </c>
      <c r="DI13" s="201">
        <v>0</v>
      </c>
      <c r="DJ13" s="201">
        <v>0</v>
      </c>
      <c r="DK13" s="396"/>
      <c r="DL13" s="408"/>
      <c r="DM13" s="409"/>
      <c r="DN13" s="142"/>
      <c r="DO13" s="396"/>
      <c r="DP13" s="408"/>
      <c r="DQ13" s="409"/>
      <c r="DR13" s="142"/>
      <c r="DS13" s="396"/>
      <c r="DT13" s="408"/>
      <c r="DU13" s="409"/>
      <c r="DV13" s="142"/>
      <c r="DW13" s="201">
        <v>9157</v>
      </c>
      <c r="DX13" s="184" t="s">
        <v>366</v>
      </c>
      <c r="DY13" s="184" t="s">
        <v>366</v>
      </c>
      <c r="DZ13" s="184" t="s">
        <v>366</v>
      </c>
      <c r="EA13" s="184" t="s">
        <v>366</v>
      </c>
      <c r="EB13" s="184" t="s">
        <v>366</v>
      </c>
      <c r="EC13" s="208" t="s">
        <v>891</v>
      </c>
      <c r="ED13" s="184" t="s">
        <v>366</v>
      </c>
      <c r="EE13" s="204">
        <v>10</v>
      </c>
      <c r="EF13" s="134"/>
      <c r="EG13" s="154"/>
      <c r="EH13" s="133"/>
      <c r="EI13" s="135"/>
      <c r="EJ13" s="135"/>
      <c r="EK13" s="184" t="s">
        <v>366</v>
      </c>
      <c r="EL13" s="184" t="s">
        <v>366</v>
      </c>
      <c r="EM13" s="184" t="s">
        <v>366</v>
      </c>
      <c r="EN13" s="205" t="s">
        <v>366</v>
      </c>
      <c r="EO13" s="205" t="s">
        <v>366</v>
      </c>
      <c r="EP13" s="205" t="s">
        <v>366</v>
      </c>
      <c r="EQ13" s="205" t="s">
        <v>366</v>
      </c>
      <c r="ER13" s="183">
        <v>10</v>
      </c>
      <c r="ES13" s="189">
        <v>20</v>
      </c>
      <c r="ET13" s="201">
        <v>3500</v>
      </c>
      <c r="EU13" s="184" t="s">
        <v>263</v>
      </c>
      <c r="EV13" s="184" t="s">
        <v>263</v>
      </c>
      <c r="EW13" s="184" t="s">
        <v>263</v>
      </c>
      <c r="EX13" s="184" t="s">
        <v>366</v>
      </c>
      <c r="EY13" s="201">
        <v>0</v>
      </c>
      <c r="EZ13" s="201">
        <v>0</v>
      </c>
      <c r="FA13" s="201">
        <v>2</v>
      </c>
      <c r="FB13" s="201">
        <v>0</v>
      </c>
      <c r="FC13" s="201">
        <v>7</v>
      </c>
      <c r="FD13" s="201">
        <v>0</v>
      </c>
      <c r="FE13" s="201">
        <v>9</v>
      </c>
      <c r="FF13" s="201">
        <v>0</v>
      </c>
    </row>
    <row r="14" spans="1:162" ht="15" customHeight="1">
      <c r="A14" s="524"/>
      <c r="B14" s="92" t="s">
        <v>20</v>
      </c>
      <c r="C14" s="184" t="s">
        <v>21</v>
      </c>
      <c r="D14" s="183" t="s">
        <v>860</v>
      </c>
      <c r="E14" s="184" t="s">
        <v>818</v>
      </c>
      <c r="F14" s="184" t="s">
        <v>821</v>
      </c>
      <c r="G14" s="185" t="s">
        <v>644</v>
      </c>
      <c r="H14" s="185" t="s">
        <v>645</v>
      </c>
      <c r="I14" s="186">
        <v>1000</v>
      </c>
      <c r="J14" s="186">
        <v>100</v>
      </c>
      <c r="K14" s="186">
        <v>80</v>
      </c>
      <c r="L14" s="187" t="s">
        <v>265</v>
      </c>
      <c r="M14" s="183" t="s">
        <v>266</v>
      </c>
      <c r="N14" s="133"/>
      <c r="O14" s="188" t="s">
        <v>281</v>
      </c>
      <c r="P14" s="189" t="s">
        <v>950</v>
      </c>
      <c r="Q14" s="190" t="s">
        <v>330</v>
      </c>
      <c r="R14" s="191" t="s">
        <v>642</v>
      </c>
      <c r="S14" s="192" t="s">
        <v>643</v>
      </c>
      <c r="T14" s="198">
        <f t="shared" si="3"/>
        <v>10</v>
      </c>
      <c r="U14" s="201">
        <f t="shared" si="4"/>
        <v>0</v>
      </c>
      <c r="V14" s="198">
        <f t="shared" si="5"/>
        <v>7</v>
      </c>
      <c r="W14" s="207">
        <v>0</v>
      </c>
      <c r="X14" s="207">
        <v>0</v>
      </c>
      <c r="Y14" s="207">
        <v>0</v>
      </c>
      <c r="Z14" s="207">
        <v>0</v>
      </c>
      <c r="AA14" s="194">
        <v>7</v>
      </c>
      <c r="AB14" s="198">
        <f t="shared" si="6"/>
        <v>3</v>
      </c>
      <c r="AC14" s="207">
        <v>0</v>
      </c>
      <c r="AD14" s="207">
        <v>0</v>
      </c>
      <c r="AE14" s="207">
        <v>0</v>
      </c>
      <c r="AF14" s="207">
        <v>0</v>
      </c>
      <c r="AG14" s="194">
        <v>3</v>
      </c>
      <c r="AH14" s="480">
        <f t="shared" si="0"/>
        <v>70</v>
      </c>
      <c r="AI14" s="144"/>
      <c r="AJ14" s="144"/>
      <c r="AK14" s="141"/>
      <c r="AL14" s="141"/>
      <c r="AM14" s="467" t="s">
        <v>853</v>
      </c>
      <c r="AN14" s="209"/>
      <c r="AO14" s="209"/>
      <c r="AP14" s="209"/>
      <c r="AQ14" s="209"/>
      <c r="AR14" s="209"/>
      <c r="AS14" s="209"/>
      <c r="AT14" s="209"/>
      <c r="AU14" s="210"/>
      <c r="AV14" s="195">
        <v>87873</v>
      </c>
      <c r="AW14" s="196">
        <v>30887</v>
      </c>
      <c r="AX14" s="196">
        <v>66834</v>
      </c>
      <c r="AY14" s="480">
        <f t="shared" si="10"/>
        <v>76.057492062408244</v>
      </c>
      <c r="AZ14" s="196">
        <v>2500</v>
      </c>
      <c r="BA14" s="196">
        <v>634</v>
      </c>
      <c r="BB14" s="196">
        <v>1305</v>
      </c>
      <c r="BC14" s="474"/>
      <c r="BD14" s="197"/>
      <c r="BE14" s="197"/>
      <c r="BF14" s="198">
        <v>9</v>
      </c>
      <c r="BG14" s="199">
        <v>0</v>
      </c>
      <c r="BH14" s="199">
        <v>66</v>
      </c>
      <c r="BI14" s="199">
        <v>2</v>
      </c>
      <c r="BJ14" s="195">
        <v>2955</v>
      </c>
      <c r="BK14" s="195">
        <v>0</v>
      </c>
      <c r="BL14" s="195">
        <v>0</v>
      </c>
      <c r="BM14" s="195">
        <v>31</v>
      </c>
      <c r="BN14" s="195">
        <v>0</v>
      </c>
      <c r="BO14" s="195">
        <v>750</v>
      </c>
      <c r="BP14" s="195">
        <v>0</v>
      </c>
      <c r="BQ14" s="195">
        <v>0</v>
      </c>
      <c r="BR14" s="195">
        <v>0</v>
      </c>
      <c r="BS14" s="195">
        <v>0</v>
      </c>
      <c r="BT14" s="200" t="s">
        <v>263</v>
      </c>
      <c r="BU14" s="150"/>
      <c r="BV14" s="133"/>
      <c r="BW14" s="137"/>
      <c r="BX14" s="133"/>
      <c r="BY14" s="133"/>
      <c r="BZ14" s="133"/>
      <c r="CA14" s="151"/>
      <c r="CB14" s="134"/>
      <c r="CC14" s="201">
        <v>47121</v>
      </c>
      <c r="CD14" s="201">
        <f t="shared" si="13"/>
        <v>235</v>
      </c>
      <c r="CE14" s="201">
        <v>235</v>
      </c>
      <c r="CF14" s="201">
        <v>0</v>
      </c>
      <c r="CG14" s="141"/>
      <c r="CH14" s="141"/>
      <c r="CI14" s="141"/>
      <c r="CJ14" s="141"/>
      <c r="CK14" s="201">
        <v>291</v>
      </c>
      <c r="CL14" s="133"/>
      <c r="CM14" s="137"/>
      <c r="CN14" s="135"/>
      <c r="CO14" s="135"/>
      <c r="CP14" s="135"/>
      <c r="CQ14" s="135"/>
      <c r="CR14" s="135"/>
      <c r="CS14" s="135"/>
      <c r="CT14" s="135"/>
      <c r="CU14" s="135"/>
      <c r="CV14" s="135"/>
      <c r="CW14" s="135"/>
      <c r="CX14" s="135"/>
      <c r="CY14" s="135"/>
      <c r="CZ14" s="201">
        <f t="shared" si="15"/>
        <v>5298</v>
      </c>
      <c r="DA14" s="201">
        <v>3921</v>
      </c>
      <c r="DB14" s="201">
        <v>0</v>
      </c>
      <c r="DC14" s="201">
        <v>0</v>
      </c>
      <c r="DD14" s="201">
        <v>7</v>
      </c>
      <c r="DE14" s="201">
        <v>0</v>
      </c>
      <c r="DF14" s="201">
        <v>1370</v>
      </c>
      <c r="DG14" s="201">
        <v>0</v>
      </c>
      <c r="DH14" s="201">
        <v>0</v>
      </c>
      <c r="DI14" s="201">
        <v>0</v>
      </c>
      <c r="DJ14" s="201">
        <v>0</v>
      </c>
      <c r="DK14" s="396"/>
      <c r="DL14" s="408"/>
      <c r="DM14" s="409"/>
      <c r="DN14" s="142"/>
      <c r="DO14" s="396"/>
      <c r="DP14" s="408"/>
      <c r="DQ14" s="409"/>
      <c r="DR14" s="142"/>
      <c r="DS14" s="396"/>
      <c r="DT14" s="408"/>
      <c r="DU14" s="409"/>
      <c r="DV14" s="142"/>
      <c r="DW14" s="201">
        <v>513</v>
      </c>
      <c r="DX14" s="184" t="s">
        <v>263</v>
      </c>
      <c r="DY14" s="184" t="s">
        <v>263</v>
      </c>
      <c r="DZ14" s="184" t="s">
        <v>366</v>
      </c>
      <c r="EA14" s="184" t="s">
        <v>263</v>
      </c>
      <c r="EB14" s="184" t="s">
        <v>263</v>
      </c>
      <c r="EC14" s="183" t="s">
        <v>891</v>
      </c>
      <c r="ED14" s="184" t="s">
        <v>366</v>
      </c>
      <c r="EE14" s="204">
        <v>1</v>
      </c>
      <c r="EF14" s="134"/>
      <c r="EG14" s="154"/>
      <c r="EH14" s="133"/>
      <c r="EI14" s="135"/>
      <c r="EJ14" s="135"/>
      <c r="EK14" s="184" t="s">
        <v>366</v>
      </c>
      <c r="EL14" s="184" t="s">
        <v>263</v>
      </c>
      <c r="EM14" s="184" t="s">
        <v>366</v>
      </c>
      <c r="EN14" s="205" t="s">
        <v>366</v>
      </c>
      <c r="EO14" s="205" t="s">
        <v>366</v>
      </c>
      <c r="EP14" s="205" t="s">
        <v>263</v>
      </c>
      <c r="EQ14" s="205" t="s">
        <v>366</v>
      </c>
      <c r="ER14" s="183">
        <v>10</v>
      </c>
      <c r="ES14" s="189">
        <v>20</v>
      </c>
      <c r="ET14" s="201">
        <v>326</v>
      </c>
      <c r="EU14" s="184" t="s">
        <v>263</v>
      </c>
      <c r="EV14" s="184" t="s">
        <v>263</v>
      </c>
      <c r="EW14" s="184" t="s">
        <v>263</v>
      </c>
      <c r="EX14" s="184" t="s">
        <v>366</v>
      </c>
      <c r="EY14" s="201">
        <v>0</v>
      </c>
      <c r="EZ14" s="201">
        <v>0</v>
      </c>
      <c r="FA14" s="201">
        <v>1</v>
      </c>
      <c r="FB14" s="201">
        <v>0</v>
      </c>
      <c r="FC14" s="201">
        <v>1</v>
      </c>
      <c r="FD14" s="201">
        <v>0</v>
      </c>
      <c r="FE14" s="201">
        <v>3</v>
      </c>
      <c r="FF14" s="201">
        <v>0</v>
      </c>
    </row>
    <row r="15" spans="1:162" ht="15" customHeight="1" thickBot="1">
      <c r="A15" s="526"/>
      <c r="B15" s="94" t="s">
        <v>22</v>
      </c>
      <c r="C15" s="212" t="s">
        <v>858</v>
      </c>
      <c r="D15" s="211" t="s">
        <v>646</v>
      </c>
      <c r="E15" s="212" t="s">
        <v>23</v>
      </c>
      <c r="F15" s="212" t="s">
        <v>24</v>
      </c>
      <c r="G15" s="213">
        <v>31682</v>
      </c>
      <c r="H15" s="213">
        <v>31682</v>
      </c>
      <c r="I15" s="214">
        <v>1614</v>
      </c>
      <c r="J15" s="214">
        <v>233</v>
      </c>
      <c r="K15" s="214">
        <v>122</v>
      </c>
      <c r="L15" s="215" t="s">
        <v>647</v>
      </c>
      <c r="M15" s="211" t="s">
        <v>266</v>
      </c>
      <c r="N15" s="216"/>
      <c r="O15" s="217" t="s">
        <v>282</v>
      </c>
      <c r="P15" s="211" t="s">
        <v>949</v>
      </c>
      <c r="Q15" s="218" t="s">
        <v>330</v>
      </c>
      <c r="R15" s="219" t="s">
        <v>642</v>
      </c>
      <c r="S15" s="220" t="s">
        <v>643</v>
      </c>
      <c r="T15" s="224">
        <f t="shared" si="3"/>
        <v>14</v>
      </c>
      <c r="U15" s="224">
        <f t="shared" si="4"/>
        <v>0</v>
      </c>
      <c r="V15" s="224">
        <f t="shared" si="5"/>
        <v>9</v>
      </c>
      <c r="W15" s="265">
        <v>0</v>
      </c>
      <c r="X15" s="265">
        <v>0</v>
      </c>
      <c r="Y15" s="265">
        <v>0</v>
      </c>
      <c r="Z15" s="265">
        <v>0</v>
      </c>
      <c r="AA15" s="224">
        <v>9</v>
      </c>
      <c r="AB15" s="224">
        <f t="shared" si="6"/>
        <v>5</v>
      </c>
      <c r="AC15" s="265">
        <v>0</v>
      </c>
      <c r="AD15" s="265">
        <v>0</v>
      </c>
      <c r="AE15" s="265">
        <v>0</v>
      </c>
      <c r="AF15" s="265">
        <v>0</v>
      </c>
      <c r="AG15" s="224">
        <v>5</v>
      </c>
      <c r="AH15" s="481">
        <f t="shared" si="0"/>
        <v>64.285714285714292</v>
      </c>
      <c r="AI15" s="226"/>
      <c r="AJ15" s="226"/>
      <c r="AK15" s="227"/>
      <c r="AL15" s="227"/>
      <c r="AM15" s="221"/>
      <c r="AN15" s="222"/>
      <c r="AO15" s="222"/>
      <c r="AP15" s="222"/>
      <c r="AQ15" s="222"/>
      <c r="AR15" s="222"/>
      <c r="AS15" s="222"/>
      <c r="AT15" s="222"/>
      <c r="AU15" s="223"/>
      <c r="AV15" s="228">
        <v>150239</v>
      </c>
      <c r="AW15" s="229">
        <v>61399</v>
      </c>
      <c r="AX15" s="229">
        <v>132381</v>
      </c>
      <c r="AY15" s="481">
        <f t="shared" si="10"/>
        <v>88.113605654989712</v>
      </c>
      <c r="AZ15" s="229">
        <v>4320</v>
      </c>
      <c r="BA15" s="229">
        <v>1137</v>
      </c>
      <c r="BB15" s="229">
        <v>2517</v>
      </c>
      <c r="BC15" s="482"/>
      <c r="BD15" s="230"/>
      <c r="BE15" s="230"/>
      <c r="BF15" s="231">
        <v>9</v>
      </c>
      <c r="BG15" s="232">
        <v>2</v>
      </c>
      <c r="BH15" s="232">
        <v>55</v>
      </c>
      <c r="BI15" s="232">
        <v>10</v>
      </c>
      <c r="BJ15" s="232">
        <v>4880</v>
      </c>
      <c r="BK15" s="232">
        <v>0</v>
      </c>
      <c r="BL15" s="232">
        <v>178</v>
      </c>
      <c r="BM15" s="232">
        <v>466</v>
      </c>
      <c r="BN15" s="232">
        <v>0</v>
      </c>
      <c r="BO15" s="232">
        <v>1226</v>
      </c>
      <c r="BP15" s="232">
        <v>0</v>
      </c>
      <c r="BQ15" s="232">
        <v>0</v>
      </c>
      <c r="BR15" s="231">
        <v>0</v>
      </c>
      <c r="BS15" s="232">
        <v>226</v>
      </c>
      <c r="BT15" s="233" t="s">
        <v>263</v>
      </c>
      <c r="BU15" s="234"/>
      <c r="BV15" s="216"/>
      <c r="BW15" s="235"/>
      <c r="BX15" s="216"/>
      <c r="BY15" s="216"/>
      <c r="BZ15" s="216"/>
      <c r="CA15" s="236"/>
      <c r="CB15" s="237"/>
      <c r="CC15" s="224">
        <v>128224</v>
      </c>
      <c r="CD15" s="224">
        <f t="shared" si="13"/>
        <v>651</v>
      </c>
      <c r="CE15" s="224">
        <v>651</v>
      </c>
      <c r="CF15" s="224">
        <v>0</v>
      </c>
      <c r="CG15" s="227"/>
      <c r="CH15" s="227"/>
      <c r="CI15" s="227"/>
      <c r="CJ15" s="227"/>
      <c r="CK15" s="224">
        <v>290</v>
      </c>
      <c r="CL15" s="216"/>
      <c r="CM15" s="235"/>
      <c r="CN15" s="238"/>
      <c r="CO15" s="238"/>
      <c r="CP15" s="238"/>
      <c r="CQ15" s="238"/>
      <c r="CR15" s="238"/>
      <c r="CS15" s="238"/>
      <c r="CT15" s="238"/>
      <c r="CU15" s="238"/>
      <c r="CV15" s="238"/>
      <c r="CW15" s="238"/>
      <c r="CX15" s="238"/>
      <c r="CY15" s="238"/>
      <c r="CZ15" s="224">
        <f t="shared" si="15"/>
        <v>18009</v>
      </c>
      <c r="DA15" s="224">
        <v>13505</v>
      </c>
      <c r="DB15" s="224">
        <v>0</v>
      </c>
      <c r="DC15" s="224">
        <v>1</v>
      </c>
      <c r="DD15" s="224">
        <v>4</v>
      </c>
      <c r="DE15" s="224">
        <v>0</v>
      </c>
      <c r="DF15" s="224">
        <v>4499</v>
      </c>
      <c r="DG15" s="224">
        <v>0</v>
      </c>
      <c r="DH15" s="224">
        <v>0</v>
      </c>
      <c r="DI15" s="224">
        <v>0</v>
      </c>
      <c r="DJ15" s="224">
        <v>231</v>
      </c>
      <c r="DK15" s="221"/>
      <c r="DL15" s="410"/>
      <c r="DM15" s="411"/>
      <c r="DN15" s="223"/>
      <c r="DO15" s="221"/>
      <c r="DP15" s="410"/>
      <c r="DQ15" s="411"/>
      <c r="DR15" s="223"/>
      <c r="DS15" s="221"/>
      <c r="DT15" s="410"/>
      <c r="DU15" s="411"/>
      <c r="DV15" s="223"/>
      <c r="DW15" s="224">
        <v>4079</v>
      </c>
      <c r="DX15" s="212" t="s">
        <v>263</v>
      </c>
      <c r="DY15" s="212" t="s">
        <v>263</v>
      </c>
      <c r="DZ15" s="212" t="s">
        <v>366</v>
      </c>
      <c r="EA15" s="212" t="s">
        <v>263</v>
      </c>
      <c r="EB15" s="212" t="s">
        <v>263</v>
      </c>
      <c r="EC15" s="211" t="s">
        <v>891</v>
      </c>
      <c r="ED15" s="212" t="s">
        <v>366</v>
      </c>
      <c r="EE15" s="239">
        <v>1</v>
      </c>
      <c r="EF15" s="237"/>
      <c r="EG15" s="240"/>
      <c r="EH15" s="216"/>
      <c r="EI15" s="238"/>
      <c r="EJ15" s="238"/>
      <c r="EK15" s="212" t="s">
        <v>366</v>
      </c>
      <c r="EL15" s="212" t="s">
        <v>366</v>
      </c>
      <c r="EM15" s="212" t="s">
        <v>263</v>
      </c>
      <c r="EN15" s="233" t="s">
        <v>366</v>
      </c>
      <c r="EO15" s="233" t="s">
        <v>366</v>
      </c>
      <c r="EP15" s="233" t="s">
        <v>366</v>
      </c>
      <c r="EQ15" s="233" t="s">
        <v>366</v>
      </c>
      <c r="ER15" s="211">
        <v>10</v>
      </c>
      <c r="ES15" s="241" t="s">
        <v>263</v>
      </c>
      <c r="ET15" s="224">
        <v>339</v>
      </c>
      <c r="EU15" s="212" t="s">
        <v>263</v>
      </c>
      <c r="EV15" s="212" t="s">
        <v>263</v>
      </c>
      <c r="EW15" s="212" t="s">
        <v>263</v>
      </c>
      <c r="EX15" s="212" t="s">
        <v>366</v>
      </c>
      <c r="EY15" s="224">
        <v>0</v>
      </c>
      <c r="EZ15" s="224">
        <v>0</v>
      </c>
      <c r="FA15" s="224">
        <v>0</v>
      </c>
      <c r="FB15" s="224">
        <v>0</v>
      </c>
      <c r="FC15" s="224">
        <v>0</v>
      </c>
      <c r="FD15" s="224">
        <v>0</v>
      </c>
      <c r="FE15" s="224">
        <v>2</v>
      </c>
      <c r="FF15" s="224">
        <v>1</v>
      </c>
    </row>
    <row r="16" spans="1:162" ht="15" customHeight="1" thickBot="1">
      <c r="A16" s="527" t="s">
        <v>25</v>
      </c>
      <c r="B16" s="1" t="s">
        <v>26</v>
      </c>
      <c r="C16" s="132" t="s">
        <v>27</v>
      </c>
      <c r="D16" s="137" t="s">
        <v>648</v>
      </c>
      <c r="E16" s="132" t="s">
        <v>28</v>
      </c>
      <c r="F16" s="132" t="s">
        <v>29</v>
      </c>
      <c r="G16" s="242">
        <v>42461</v>
      </c>
      <c r="H16" s="242">
        <v>42461</v>
      </c>
      <c r="I16" s="135">
        <v>3124</v>
      </c>
      <c r="J16" s="135">
        <v>253</v>
      </c>
      <c r="K16" s="135">
        <v>372</v>
      </c>
      <c r="L16" s="136" t="s">
        <v>634</v>
      </c>
      <c r="M16" s="137" t="s">
        <v>891</v>
      </c>
      <c r="N16" s="466" t="s">
        <v>283</v>
      </c>
      <c r="O16" s="133" t="s">
        <v>284</v>
      </c>
      <c r="P16" s="137" t="s">
        <v>946</v>
      </c>
      <c r="Q16" s="139" t="s">
        <v>628</v>
      </c>
      <c r="R16" s="191" t="s">
        <v>649</v>
      </c>
      <c r="S16" s="192" t="s">
        <v>650</v>
      </c>
      <c r="T16" s="243">
        <f t="shared" si="3"/>
        <v>24</v>
      </c>
      <c r="U16" s="148">
        <f t="shared" si="4"/>
        <v>0</v>
      </c>
      <c r="V16" s="148">
        <f t="shared" si="5"/>
        <v>14</v>
      </c>
      <c r="W16" s="148">
        <v>0</v>
      </c>
      <c r="X16" s="148">
        <v>0</v>
      </c>
      <c r="Y16" s="194">
        <v>14</v>
      </c>
      <c r="Z16" s="194">
        <v>0</v>
      </c>
      <c r="AA16" s="194">
        <v>0</v>
      </c>
      <c r="AB16" s="148">
        <f t="shared" si="6"/>
        <v>10</v>
      </c>
      <c r="AC16" s="148">
        <v>7</v>
      </c>
      <c r="AD16" s="148">
        <v>0</v>
      </c>
      <c r="AE16" s="194">
        <v>3</v>
      </c>
      <c r="AF16" s="194">
        <v>0</v>
      </c>
      <c r="AG16" s="194">
        <v>0</v>
      </c>
      <c r="AH16" s="483">
        <f t="shared" si="0"/>
        <v>58.333333333333336</v>
      </c>
      <c r="AI16" s="144" t="s">
        <v>366</v>
      </c>
      <c r="AJ16" s="145" t="s">
        <v>366</v>
      </c>
      <c r="AK16" s="142">
        <v>6</v>
      </c>
      <c r="AL16" s="142">
        <v>4</v>
      </c>
      <c r="AM16" s="135">
        <f t="shared" ref="AM16:AM30" si="21">AN16+AU16</f>
        <v>122365</v>
      </c>
      <c r="AN16" s="135">
        <f t="shared" ref="AN16:AN30" si="22">AO16+AT16</f>
        <v>122365</v>
      </c>
      <c r="AO16" s="141">
        <f t="shared" ref="AO16:AO30" si="23">SUM(AP16:AS16)</f>
        <v>12433</v>
      </c>
      <c r="AP16" s="141">
        <v>9160</v>
      </c>
      <c r="AQ16" s="141">
        <v>1660</v>
      </c>
      <c r="AR16" s="141">
        <v>250</v>
      </c>
      <c r="AS16" s="141">
        <v>1363</v>
      </c>
      <c r="AT16" s="141">
        <v>109932</v>
      </c>
      <c r="AU16" s="141">
        <v>0</v>
      </c>
      <c r="AV16" s="195">
        <v>317835</v>
      </c>
      <c r="AW16" s="196">
        <v>78756</v>
      </c>
      <c r="AX16" s="196">
        <v>96811</v>
      </c>
      <c r="AY16" s="483">
        <f t="shared" si="10"/>
        <v>30.459515157235671</v>
      </c>
      <c r="AZ16" s="196">
        <v>7558</v>
      </c>
      <c r="BA16" s="196">
        <v>806</v>
      </c>
      <c r="BB16" s="196">
        <v>5595</v>
      </c>
      <c r="BC16" s="474">
        <v>137539</v>
      </c>
      <c r="BD16" s="197">
        <f t="shared" ref="BD16" si="24">AV16/BC16</f>
        <v>2.3108718254458736</v>
      </c>
      <c r="BE16" s="197">
        <f t="shared" ref="BE16" si="25">AZ16/BC16</f>
        <v>5.4951686430757825E-2</v>
      </c>
      <c r="BF16" s="198">
        <v>8</v>
      </c>
      <c r="BG16" s="199">
        <v>0</v>
      </c>
      <c r="BH16" s="199">
        <v>105</v>
      </c>
      <c r="BI16" s="199">
        <v>20</v>
      </c>
      <c r="BJ16" s="199">
        <v>5913</v>
      </c>
      <c r="BK16" s="199">
        <v>0</v>
      </c>
      <c r="BL16" s="199">
        <v>8</v>
      </c>
      <c r="BM16" s="199">
        <v>164</v>
      </c>
      <c r="BN16" s="199">
        <v>0</v>
      </c>
      <c r="BO16" s="199">
        <v>912</v>
      </c>
      <c r="BP16" s="199">
        <v>66</v>
      </c>
      <c r="BQ16" s="199">
        <v>4338</v>
      </c>
      <c r="BR16" s="198">
        <v>0</v>
      </c>
      <c r="BS16" s="199">
        <v>0</v>
      </c>
      <c r="BT16" s="205" t="s">
        <v>366</v>
      </c>
      <c r="BU16" s="244">
        <v>43439</v>
      </c>
      <c r="BV16" s="137" t="s">
        <v>637</v>
      </c>
      <c r="BW16" s="137" t="s">
        <v>422</v>
      </c>
      <c r="BX16" s="137" t="s">
        <v>637</v>
      </c>
      <c r="BY16" s="137" t="s">
        <v>867</v>
      </c>
      <c r="BZ16" s="133" t="s">
        <v>423</v>
      </c>
      <c r="CA16" s="134" t="s">
        <v>626</v>
      </c>
      <c r="CB16" s="134" t="s">
        <v>263</v>
      </c>
      <c r="CC16" s="201">
        <v>128014</v>
      </c>
      <c r="CD16" s="201">
        <f t="shared" si="13"/>
        <v>1522</v>
      </c>
      <c r="CE16" s="201">
        <v>1521</v>
      </c>
      <c r="CF16" s="201">
        <v>1</v>
      </c>
      <c r="CG16" s="141">
        <f t="shared" ref="CG16:CG29" si="26">CH16+CJ16</f>
        <v>14857</v>
      </c>
      <c r="CH16" s="141">
        <v>14716</v>
      </c>
      <c r="CI16" s="141">
        <v>6462</v>
      </c>
      <c r="CJ16" s="141">
        <v>141</v>
      </c>
      <c r="CK16" s="141">
        <v>286</v>
      </c>
      <c r="CL16" s="133" t="s">
        <v>927</v>
      </c>
      <c r="CM16" s="137">
        <v>14</v>
      </c>
      <c r="CN16" s="245">
        <f t="shared" ref="CN16:CN78" si="27">CP16+CX16</f>
        <v>323309</v>
      </c>
      <c r="CO16" s="245">
        <f t="shared" ref="CO16:CO73" si="28">CR16+CY16</f>
        <v>149395</v>
      </c>
      <c r="CP16" s="135">
        <v>320851</v>
      </c>
      <c r="CQ16" s="135">
        <v>309380</v>
      </c>
      <c r="CR16" s="135">
        <v>147784</v>
      </c>
      <c r="CS16" s="135">
        <v>144067</v>
      </c>
      <c r="CT16" s="135">
        <v>17158</v>
      </c>
      <c r="CU16" s="135">
        <v>16926</v>
      </c>
      <c r="CV16" s="135" t="s">
        <v>263</v>
      </c>
      <c r="CW16" s="135" t="s">
        <v>263</v>
      </c>
      <c r="CX16" s="245">
        <v>2458</v>
      </c>
      <c r="CY16" s="245">
        <v>1611</v>
      </c>
      <c r="CZ16" s="201">
        <f t="shared" si="15"/>
        <v>8682</v>
      </c>
      <c r="DA16" s="201">
        <v>5366</v>
      </c>
      <c r="DB16" s="201">
        <v>0</v>
      </c>
      <c r="DC16" s="201">
        <v>9</v>
      </c>
      <c r="DD16" s="201">
        <v>1</v>
      </c>
      <c r="DE16" s="201">
        <v>0</v>
      </c>
      <c r="DF16" s="201">
        <v>3306</v>
      </c>
      <c r="DG16" s="201">
        <v>0</v>
      </c>
      <c r="DH16" s="201">
        <v>0</v>
      </c>
      <c r="DI16" s="201">
        <v>0</v>
      </c>
      <c r="DJ16" s="201">
        <v>0</v>
      </c>
      <c r="DK16" s="396">
        <f t="shared" ref="DK16:DK23" si="29">DO16+DS16</f>
        <v>34</v>
      </c>
      <c r="DL16" s="408">
        <f t="shared" ref="DL16:DL25" si="30">DP16+DT16</f>
        <v>106</v>
      </c>
      <c r="DM16" s="409">
        <f t="shared" ref="DM16:DM23" si="31">DQ16+DU16</f>
        <v>34</v>
      </c>
      <c r="DN16" s="142">
        <f t="shared" ref="DN16:DN25" si="32">DR16+DV16</f>
        <v>106</v>
      </c>
      <c r="DO16" s="396">
        <v>0</v>
      </c>
      <c r="DP16" s="408">
        <v>0</v>
      </c>
      <c r="DQ16" s="409">
        <v>0</v>
      </c>
      <c r="DR16" s="142">
        <v>0</v>
      </c>
      <c r="DS16" s="396">
        <v>34</v>
      </c>
      <c r="DT16" s="408">
        <v>106</v>
      </c>
      <c r="DU16" s="409">
        <v>34</v>
      </c>
      <c r="DV16" s="142">
        <v>106</v>
      </c>
      <c r="DW16" s="201">
        <v>444</v>
      </c>
      <c r="DX16" s="184" t="s">
        <v>366</v>
      </c>
      <c r="DY16" s="184" t="s">
        <v>366</v>
      </c>
      <c r="DZ16" s="184" t="s">
        <v>263</v>
      </c>
      <c r="EA16" s="184" t="s">
        <v>263</v>
      </c>
      <c r="EB16" s="184" t="s">
        <v>263</v>
      </c>
      <c r="EC16" s="183" t="s">
        <v>877</v>
      </c>
      <c r="ED16" s="184" t="s">
        <v>366</v>
      </c>
      <c r="EE16" s="204">
        <v>2</v>
      </c>
      <c r="EF16" s="134" t="s">
        <v>263</v>
      </c>
      <c r="EG16" s="154" t="s">
        <v>263</v>
      </c>
      <c r="EH16" s="133" t="s">
        <v>263</v>
      </c>
      <c r="EI16" s="135" t="s">
        <v>263</v>
      </c>
      <c r="EJ16" s="135" t="s">
        <v>263</v>
      </c>
      <c r="EK16" s="184" t="s">
        <v>366</v>
      </c>
      <c r="EL16" s="184" t="s">
        <v>366</v>
      </c>
      <c r="EM16" s="184" t="s">
        <v>366</v>
      </c>
      <c r="EN16" s="205" t="s">
        <v>366</v>
      </c>
      <c r="EO16" s="205" t="s">
        <v>366</v>
      </c>
      <c r="EP16" s="205" t="s">
        <v>366</v>
      </c>
      <c r="EQ16" s="205" t="s">
        <v>366</v>
      </c>
      <c r="ER16" s="183">
        <v>10</v>
      </c>
      <c r="ES16" s="189">
        <v>50</v>
      </c>
      <c r="ET16" s="201">
        <v>4259</v>
      </c>
      <c r="EU16" s="184" t="s">
        <v>263</v>
      </c>
      <c r="EV16" s="184" t="s">
        <v>263</v>
      </c>
      <c r="EW16" s="184" t="s">
        <v>263</v>
      </c>
      <c r="EX16" s="184" t="s">
        <v>263</v>
      </c>
      <c r="EY16" s="201">
        <v>0</v>
      </c>
      <c r="EZ16" s="201">
        <v>0</v>
      </c>
      <c r="FA16" s="201">
        <v>0</v>
      </c>
      <c r="FB16" s="201">
        <v>0</v>
      </c>
      <c r="FC16" s="201">
        <v>4</v>
      </c>
      <c r="FD16" s="201">
        <v>3</v>
      </c>
      <c r="FE16" s="201">
        <v>0</v>
      </c>
      <c r="FF16" s="201">
        <v>1</v>
      </c>
    </row>
    <row r="17" spans="1:162" ht="15" customHeight="1">
      <c r="A17" s="525" t="s">
        <v>30</v>
      </c>
      <c r="B17" s="531"/>
      <c r="C17" s="571"/>
      <c r="D17" s="594"/>
      <c r="E17" s="571"/>
      <c r="F17" s="571"/>
      <c r="G17" s="598"/>
      <c r="H17" s="598"/>
      <c r="I17" s="585">
        <f>SUM(I18:I23)</f>
        <v>5770</v>
      </c>
      <c r="J17" s="585">
        <f t="shared" ref="J17:BS17" si="33">SUM(J18:J23)</f>
        <v>579</v>
      </c>
      <c r="K17" s="585">
        <f t="shared" si="33"/>
        <v>446</v>
      </c>
      <c r="L17" s="599"/>
      <c r="M17" s="594"/>
      <c r="N17" s="538"/>
      <c r="O17" s="535"/>
      <c r="P17" s="594"/>
      <c r="Q17" s="596"/>
      <c r="R17" s="587"/>
      <c r="S17" s="588"/>
      <c r="T17" s="555">
        <f t="shared" si="3"/>
        <v>51</v>
      </c>
      <c r="U17" s="555">
        <f t="shared" si="4"/>
        <v>0</v>
      </c>
      <c r="V17" s="543">
        <f t="shared" si="5"/>
        <v>27</v>
      </c>
      <c r="W17" s="543">
        <f t="shared" si="33"/>
        <v>0</v>
      </c>
      <c r="X17" s="543">
        <f t="shared" si="33"/>
        <v>0</v>
      </c>
      <c r="Y17" s="543">
        <f t="shared" si="33"/>
        <v>0</v>
      </c>
      <c r="Z17" s="543">
        <f t="shared" si="33"/>
        <v>0</v>
      </c>
      <c r="AA17" s="543">
        <f t="shared" si="33"/>
        <v>27</v>
      </c>
      <c r="AB17" s="543">
        <f t="shared" si="6"/>
        <v>24</v>
      </c>
      <c r="AC17" s="543">
        <f t="shared" si="33"/>
        <v>0</v>
      </c>
      <c r="AD17" s="543">
        <f t="shared" si="33"/>
        <v>0</v>
      </c>
      <c r="AE17" s="543">
        <f t="shared" si="33"/>
        <v>0</v>
      </c>
      <c r="AF17" s="543">
        <f t="shared" si="33"/>
        <v>0</v>
      </c>
      <c r="AG17" s="543">
        <f t="shared" si="33"/>
        <v>24</v>
      </c>
      <c r="AH17" s="589">
        <f t="shared" si="0"/>
        <v>52.941176470588239</v>
      </c>
      <c r="AI17" s="545"/>
      <c r="AJ17" s="546"/>
      <c r="AK17" s="547"/>
      <c r="AL17" s="547"/>
      <c r="AM17" s="543">
        <f t="shared" si="21"/>
        <v>252913</v>
      </c>
      <c r="AN17" s="543">
        <f t="shared" si="22"/>
        <v>252127</v>
      </c>
      <c r="AO17" s="543">
        <f t="shared" si="23"/>
        <v>40003</v>
      </c>
      <c r="AP17" s="543">
        <f t="shared" si="33"/>
        <v>29688</v>
      </c>
      <c r="AQ17" s="543">
        <f t="shared" si="33"/>
        <v>6650</v>
      </c>
      <c r="AR17" s="543">
        <f t="shared" si="33"/>
        <v>1900</v>
      </c>
      <c r="AS17" s="543">
        <f t="shared" si="33"/>
        <v>1765</v>
      </c>
      <c r="AT17" s="543">
        <f t="shared" si="33"/>
        <v>212124</v>
      </c>
      <c r="AU17" s="543">
        <f t="shared" si="33"/>
        <v>786</v>
      </c>
      <c r="AV17" s="548">
        <f t="shared" si="33"/>
        <v>666094</v>
      </c>
      <c r="AW17" s="548">
        <f t="shared" si="33"/>
        <v>171023</v>
      </c>
      <c r="AX17" s="548">
        <f t="shared" si="33"/>
        <v>426173</v>
      </c>
      <c r="AY17" s="589">
        <f t="shared" si="10"/>
        <v>63.980909601347555</v>
      </c>
      <c r="AZ17" s="548">
        <f t="shared" si="33"/>
        <v>18462</v>
      </c>
      <c r="BA17" s="548">
        <f t="shared" si="33"/>
        <v>1311</v>
      </c>
      <c r="BB17" s="548">
        <f t="shared" si="33"/>
        <v>38174</v>
      </c>
      <c r="BC17" s="549">
        <v>149177</v>
      </c>
      <c r="BD17" s="550">
        <f t="shared" ref="BD17:BD70" si="34">AV17/BC17</f>
        <v>4.4651253209274886</v>
      </c>
      <c r="BE17" s="551">
        <f t="shared" si="11"/>
        <v>0.12375902451450291</v>
      </c>
      <c r="BF17" s="548">
        <f t="shared" si="33"/>
        <v>46</v>
      </c>
      <c r="BG17" s="548">
        <f t="shared" si="33"/>
        <v>12</v>
      </c>
      <c r="BH17" s="548">
        <f t="shared" si="33"/>
        <v>431</v>
      </c>
      <c r="BI17" s="548">
        <f t="shared" si="33"/>
        <v>72</v>
      </c>
      <c r="BJ17" s="548">
        <f t="shared" si="33"/>
        <v>30829</v>
      </c>
      <c r="BK17" s="548">
        <f t="shared" si="33"/>
        <v>1446</v>
      </c>
      <c r="BL17" s="548">
        <f t="shared" si="33"/>
        <v>2238</v>
      </c>
      <c r="BM17" s="548">
        <f t="shared" si="33"/>
        <v>3374</v>
      </c>
      <c r="BN17" s="548">
        <f t="shared" si="33"/>
        <v>2</v>
      </c>
      <c r="BO17" s="548">
        <f t="shared" si="33"/>
        <v>5870</v>
      </c>
      <c r="BP17" s="548">
        <f t="shared" si="33"/>
        <v>810</v>
      </c>
      <c r="BQ17" s="548">
        <f t="shared" si="33"/>
        <v>0</v>
      </c>
      <c r="BR17" s="548">
        <f t="shared" si="33"/>
        <v>3</v>
      </c>
      <c r="BS17" s="548">
        <f t="shared" si="33"/>
        <v>0</v>
      </c>
      <c r="BT17" s="552"/>
      <c r="BU17" s="553"/>
      <c r="BV17" s="535"/>
      <c r="BW17" s="535"/>
      <c r="BX17" s="535"/>
      <c r="BY17" s="535"/>
      <c r="BZ17" s="535"/>
      <c r="CA17" s="554"/>
      <c r="CB17" s="534"/>
      <c r="CC17" s="555">
        <f t="shared" ref="CC17:EE17" si="35">SUM(CC18:CC23)</f>
        <v>338716</v>
      </c>
      <c r="CD17" s="555">
        <f t="shared" si="13"/>
        <v>1752</v>
      </c>
      <c r="CE17" s="555">
        <f t="shared" si="35"/>
        <v>1744</v>
      </c>
      <c r="CF17" s="555">
        <f t="shared" si="35"/>
        <v>8</v>
      </c>
      <c r="CG17" s="555">
        <f t="shared" si="26"/>
        <v>120429</v>
      </c>
      <c r="CH17" s="555">
        <f t="shared" si="35"/>
        <v>120057</v>
      </c>
      <c r="CI17" s="555">
        <f t="shared" si="35"/>
        <v>13746</v>
      </c>
      <c r="CJ17" s="555">
        <f t="shared" si="35"/>
        <v>372</v>
      </c>
      <c r="CK17" s="556"/>
      <c r="CL17" s="557"/>
      <c r="CM17" s="538"/>
      <c r="CN17" s="558">
        <f t="shared" si="27"/>
        <v>821378</v>
      </c>
      <c r="CO17" s="559">
        <f t="shared" si="28"/>
        <v>329561</v>
      </c>
      <c r="CP17" s="558">
        <f t="shared" si="35"/>
        <v>798556</v>
      </c>
      <c r="CQ17" s="558">
        <f t="shared" si="35"/>
        <v>773756</v>
      </c>
      <c r="CR17" s="558">
        <f t="shared" si="35"/>
        <v>308593</v>
      </c>
      <c r="CS17" s="558">
        <f t="shared" si="35"/>
        <v>301731</v>
      </c>
      <c r="CT17" s="558">
        <f t="shared" si="35"/>
        <v>16269</v>
      </c>
      <c r="CU17" s="558">
        <f t="shared" si="35"/>
        <v>16163</v>
      </c>
      <c r="CV17" s="558" t="s">
        <v>852</v>
      </c>
      <c r="CW17" s="558" t="s">
        <v>852</v>
      </c>
      <c r="CX17" s="558">
        <f t="shared" si="35"/>
        <v>22822</v>
      </c>
      <c r="CY17" s="558">
        <f t="shared" si="35"/>
        <v>20968</v>
      </c>
      <c r="CZ17" s="555">
        <f t="shared" si="15"/>
        <v>46688</v>
      </c>
      <c r="DA17" s="555">
        <f t="shared" si="35"/>
        <v>25869</v>
      </c>
      <c r="DB17" s="555">
        <f t="shared" si="35"/>
        <v>54</v>
      </c>
      <c r="DC17" s="555">
        <f t="shared" si="35"/>
        <v>3</v>
      </c>
      <c r="DD17" s="555">
        <f t="shared" si="35"/>
        <v>206</v>
      </c>
      <c r="DE17" s="555">
        <f t="shared" si="35"/>
        <v>0</v>
      </c>
      <c r="DF17" s="555">
        <f t="shared" si="35"/>
        <v>20551</v>
      </c>
      <c r="DG17" s="555">
        <f t="shared" si="35"/>
        <v>0</v>
      </c>
      <c r="DH17" s="555">
        <f t="shared" si="35"/>
        <v>0</v>
      </c>
      <c r="DI17" s="555">
        <f t="shared" si="35"/>
        <v>5</v>
      </c>
      <c r="DJ17" s="555">
        <f t="shared" si="35"/>
        <v>0</v>
      </c>
      <c r="DK17" s="560">
        <f t="shared" si="29"/>
        <v>664</v>
      </c>
      <c r="DL17" s="561">
        <f t="shared" si="30"/>
        <v>4957</v>
      </c>
      <c r="DM17" s="562">
        <f t="shared" si="31"/>
        <v>177</v>
      </c>
      <c r="DN17" s="563">
        <f t="shared" si="32"/>
        <v>1258</v>
      </c>
      <c r="DO17" s="560">
        <f t="shared" si="35"/>
        <v>0</v>
      </c>
      <c r="DP17" s="561">
        <f t="shared" si="35"/>
        <v>0</v>
      </c>
      <c r="DQ17" s="562">
        <f t="shared" si="35"/>
        <v>0</v>
      </c>
      <c r="DR17" s="563">
        <f t="shared" si="35"/>
        <v>0</v>
      </c>
      <c r="DS17" s="560">
        <f t="shared" si="35"/>
        <v>664</v>
      </c>
      <c r="DT17" s="561">
        <f t="shared" si="35"/>
        <v>4957</v>
      </c>
      <c r="DU17" s="562">
        <f t="shared" si="35"/>
        <v>177</v>
      </c>
      <c r="DV17" s="563">
        <f t="shared" si="35"/>
        <v>1258</v>
      </c>
      <c r="DW17" s="555">
        <f t="shared" si="35"/>
        <v>21906</v>
      </c>
      <c r="DX17" s="564"/>
      <c r="DY17" s="564"/>
      <c r="DZ17" s="564"/>
      <c r="EA17" s="564"/>
      <c r="EB17" s="534"/>
      <c r="EC17" s="565"/>
      <c r="ED17" s="566"/>
      <c r="EE17" s="567">
        <f t="shared" si="35"/>
        <v>10</v>
      </c>
      <c r="EF17" s="564"/>
      <c r="EG17" s="568"/>
      <c r="EH17" s="538"/>
      <c r="EI17" s="558"/>
      <c r="EJ17" s="558"/>
      <c r="EK17" s="569"/>
      <c r="EL17" s="569"/>
      <c r="EM17" s="569"/>
      <c r="EN17" s="569"/>
      <c r="EO17" s="569"/>
      <c r="EP17" s="569"/>
      <c r="EQ17" s="569"/>
      <c r="ER17" s="570"/>
      <c r="ES17" s="570"/>
      <c r="ET17" s="555">
        <f t="shared" ref="ET17:FF17" si="36">SUM(ET18:ET23)</f>
        <v>7650</v>
      </c>
      <c r="EU17" s="571"/>
      <c r="EV17" s="571"/>
      <c r="EW17" s="571"/>
      <c r="EX17" s="571"/>
      <c r="EY17" s="555">
        <f t="shared" si="36"/>
        <v>1</v>
      </c>
      <c r="EZ17" s="555">
        <f t="shared" si="36"/>
        <v>0</v>
      </c>
      <c r="FA17" s="555">
        <f t="shared" si="36"/>
        <v>1</v>
      </c>
      <c r="FB17" s="555">
        <f t="shared" si="36"/>
        <v>0</v>
      </c>
      <c r="FC17" s="555">
        <f t="shared" si="36"/>
        <v>19</v>
      </c>
      <c r="FD17" s="555">
        <f t="shared" si="36"/>
        <v>2</v>
      </c>
      <c r="FE17" s="555">
        <f t="shared" si="36"/>
        <v>22</v>
      </c>
      <c r="FF17" s="555">
        <f t="shared" si="36"/>
        <v>7</v>
      </c>
    </row>
    <row r="18" spans="1:162" ht="15" customHeight="1">
      <c r="A18" s="524"/>
      <c r="B18" s="91" t="s">
        <v>31</v>
      </c>
      <c r="C18" s="156" t="s">
        <v>32</v>
      </c>
      <c r="D18" s="155" t="s">
        <v>33</v>
      </c>
      <c r="E18" s="156" t="s">
        <v>34</v>
      </c>
      <c r="F18" s="156" t="s">
        <v>35</v>
      </c>
      <c r="G18" s="157">
        <v>21276</v>
      </c>
      <c r="H18" s="157">
        <v>31451</v>
      </c>
      <c r="I18" s="158">
        <v>2088</v>
      </c>
      <c r="J18" s="158">
        <v>227</v>
      </c>
      <c r="K18" s="158">
        <v>118</v>
      </c>
      <c r="L18" s="159" t="s">
        <v>265</v>
      </c>
      <c r="M18" s="155" t="s">
        <v>267</v>
      </c>
      <c r="N18" s="466" t="s">
        <v>285</v>
      </c>
      <c r="O18" s="175" t="s">
        <v>286</v>
      </c>
      <c r="P18" s="175" t="s">
        <v>951</v>
      </c>
      <c r="Q18" s="139" t="s">
        <v>332</v>
      </c>
      <c r="R18" s="163" t="s">
        <v>651</v>
      </c>
      <c r="S18" s="164" t="s">
        <v>652</v>
      </c>
      <c r="T18" s="141">
        <f t="shared" si="3"/>
        <v>22</v>
      </c>
      <c r="U18" s="142">
        <f t="shared" si="4"/>
        <v>0</v>
      </c>
      <c r="V18" s="246">
        <f t="shared" si="5"/>
        <v>12</v>
      </c>
      <c r="W18" s="246">
        <v>0</v>
      </c>
      <c r="X18" s="246">
        <v>0</v>
      </c>
      <c r="Y18" s="246">
        <v>0</v>
      </c>
      <c r="Z18" s="246">
        <v>0</v>
      </c>
      <c r="AA18" s="246">
        <v>12</v>
      </c>
      <c r="AB18" s="246">
        <f t="shared" si="6"/>
        <v>10</v>
      </c>
      <c r="AC18" s="246">
        <v>0</v>
      </c>
      <c r="AD18" s="246">
        <v>0</v>
      </c>
      <c r="AE18" s="246">
        <v>0</v>
      </c>
      <c r="AF18" s="246">
        <v>0</v>
      </c>
      <c r="AG18" s="246">
        <v>10</v>
      </c>
      <c r="AH18" s="473">
        <f t="shared" si="0"/>
        <v>54.54545454545454</v>
      </c>
      <c r="AI18" s="168" t="s">
        <v>366</v>
      </c>
      <c r="AJ18" s="168" t="s">
        <v>366</v>
      </c>
      <c r="AK18" s="169">
        <v>9</v>
      </c>
      <c r="AL18" s="169">
        <v>6</v>
      </c>
      <c r="AM18" s="169">
        <f t="shared" si="21"/>
        <v>120533</v>
      </c>
      <c r="AN18" s="169">
        <f t="shared" si="22"/>
        <v>120533</v>
      </c>
      <c r="AO18" s="169">
        <f t="shared" si="23"/>
        <v>18360</v>
      </c>
      <c r="AP18" s="169">
        <v>13638</v>
      </c>
      <c r="AQ18" s="169">
        <v>2400</v>
      </c>
      <c r="AR18" s="169">
        <v>900</v>
      </c>
      <c r="AS18" s="169">
        <v>1422</v>
      </c>
      <c r="AT18" s="169">
        <v>102173</v>
      </c>
      <c r="AU18" s="169">
        <v>0</v>
      </c>
      <c r="AV18" s="170">
        <v>316501</v>
      </c>
      <c r="AW18" s="247">
        <v>63173</v>
      </c>
      <c r="AX18" s="247">
        <v>185050</v>
      </c>
      <c r="AY18" s="473">
        <f t="shared" si="10"/>
        <v>58.467429802749436</v>
      </c>
      <c r="AZ18" s="247">
        <v>6702</v>
      </c>
      <c r="BA18" s="247">
        <v>132</v>
      </c>
      <c r="BB18" s="247">
        <v>3805</v>
      </c>
      <c r="BC18" s="442"/>
      <c r="BD18" s="172"/>
      <c r="BE18" s="172"/>
      <c r="BF18" s="249">
        <v>15</v>
      </c>
      <c r="BG18" s="171">
        <v>10</v>
      </c>
      <c r="BH18" s="171">
        <v>155</v>
      </c>
      <c r="BI18" s="171">
        <v>67</v>
      </c>
      <c r="BJ18" s="171">
        <v>10476</v>
      </c>
      <c r="BK18" s="171">
        <v>508</v>
      </c>
      <c r="BL18" s="171">
        <v>396</v>
      </c>
      <c r="BM18" s="171">
        <v>2115</v>
      </c>
      <c r="BN18" s="171">
        <v>0</v>
      </c>
      <c r="BO18" s="171">
        <v>3810</v>
      </c>
      <c r="BP18" s="171">
        <v>313</v>
      </c>
      <c r="BQ18" s="171">
        <v>0</v>
      </c>
      <c r="BR18" s="249">
        <v>0</v>
      </c>
      <c r="BS18" s="171">
        <v>0</v>
      </c>
      <c r="BT18" s="182" t="s">
        <v>263</v>
      </c>
      <c r="BU18" s="250">
        <v>44470</v>
      </c>
      <c r="BV18" s="175" t="s">
        <v>424</v>
      </c>
      <c r="BW18" s="175" t="s">
        <v>425</v>
      </c>
      <c r="BX18" s="175" t="s">
        <v>426</v>
      </c>
      <c r="BY18" s="175" t="s">
        <v>427</v>
      </c>
      <c r="BZ18" s="175" t="s">
        <v>631</v>
      </c>
      <c r="CA18" s="177" t="s">
        <v>626</v>
      </c>
      <c r="CB18" s="177" t="s">
        <v>263</v>
      </c>
      <c r="CC18" s="141">
        <v>172166</v>
      </c>
      <c r="CD18" s="142">
        <f t="shared" si="13"/>
        <v>945</v>
      </c>
      <c r="CE18" s="142">
        <v>943</v>
      </c>
      <c r="CF18" s="142">
        <v>2</v>
      </c>
      <c r="CG18" s="142">
        <f t="shared" si="26"/>
        <v>76246</v>
      </c>
      <c r="CH18" s="142">
        <v>76057</v>
      </c>
      <c r="CI18" s="142">
        <v>6939</v>
      </c>
      <c r="CJ18" s="142">
        <v>189</v>
      </c>
      <c r="CK18" s="251">
        <v>309</v>
      </c>
      <c r="CL18" s="455" t="s">
        <v>883</v>
      </c>
      <c r="CM18" s="175">
        <v>14</v>
      </c>
      <c r="CN18" s="245">
        <f t="shared" si="27"/>
        <v>437356</v>
      </c>
      <c r="CO18" s="252">
        <f t="shared" si="28"/>
        <v>157674</v>
      </c>
      <c r="CP18" s="252">
        <v>432028</v>
      </c>
      <c r="CQ18" s="252">
        <v>419232</v>
      </c>
      <c r="CR18" s="252">
        <v>152881</v>
      </c>
      <c r="CS18" s="252">
        <v>149924</v>
      </c>
      <c r="CT18" s="178">
        <v>16269</v>
      </c>
      <c r="CU18" s="253">
        <v>16163</v>
      </c>
      <c r="CV18" s="253" t="s">
        <v>263</v>
      </c>
      <c r="CW18" s="253" t="s">
        <v>263</v>
      </c>
      <c r="CX18" s="252">
        <v>5328</v>
      </c>
      <c r="CY18" s="252">
        <v>4793</v>
      </c>
      <c r="CZ18" s="251">
        <f t="shared" si="15"/>
        <v>26415</v>
      </c>
      <c r="DA18" s="254">
        <v>11218</v>
      </c>
      <c r="DB18" s="254">
        <v>29</v>
      </c>
      <c r="DC18" s="254">
        <v>1</v>
      </c>
      <c r="DD18" s="254">
        <v>71</v>
      </c>
      <c r="DE18" s="254">
        <v>0</v>
      </c>
      <c r="DF18" s="254">
        <v>15096</v>
      </c>
      <c r="DG18" s="254">
        <v>0</v>
      </c>
      <c r="DH18" s="254">
        <v>0</v>
      </c>
      <c r="DI18" s="254">
        <v>0</v>
      </c>
      <c r="DJ18" s="251">
        <v>0</v>
      </c>
      <c r="DK18" s="484">
        <f t="shared" si="29"/>
        <v>664</v>
      </c>
      <c r="DL18" s="412">
        <f t="shared" si="30"/>
        <v>4957</v>
      </c>
      <c r="DM18" s="413">
        <f t="shared" si="31"/>
        <v>177</v>
      </c>
      <c r="DN18" s="166">
        <f t="shared" si="32"/>
        <v>1258</v>
      </c>
      <c r="DO18" s="426">
        <v>0</v>
      </c>
      <c r="DP18" s="412">
        <v>0</v>
      </c>
      <c r="DQ18" s="413">
        <v>0</v>
      </c>
      <c r="DR18" s="166">
        <v>0</v>
      </c>
      <c r="DS18" s="426">
        <v>664</v>
      </c>
      <c r="DT18" s="412">
        <v>4957</v>
      </c>
      <c r="DU18" s="413">
        <v>177</v>
      </c>
      <c r="DV18" s="166">
        <v>1258</v>
      </c>
      <c r="DW18" s="141">
        <v>12011</v>
      </c>
      <c r="DX18" s="156" t="s">
        <v>366</v>
      </c>
      <c r="DY18" s="156" t="s">
        <v>366</v>
      </c>
      <c r="DZ18" s="156" t="s">
        <v>366</v>
      </c>
      <c r="EA18" s="156" t="s">
        <v>263</v>
      </c>
      <c r="EB18" s="156" t="s">
        <v>366</v>
      </c>
      <c r="EC18" s="255" t="s">
        <v>875</v>
      </c>
      <c r="ED18" s="177" t="s">
        <v>366</v>
      </c>
      <c r="EE18" s="256">
        <v>4</v>
      </c>
      <c r="EF18" s="177" t="s">
        <v>263</v>
      </c>
      <c r="EG18" s="181" t="s">
        <v>653</v>
      </c>
      <c r="EH18" s="175" t="s">
        <v>263</v>
      </c>
      <c r="EI18" s="178" t="s">
        <v>263</v>
      </c>
      <c r="EJ18" s="178" t="s">
        <v>263</v>
      </c>
      <c r="EK18" s="156" t="s">
        <v>366</v>
      </c>
      <c r="EL18" s="156" t="s">
        <v>263</v>
      </c>
      <c r="EM18" s="156" t="s">
        <v>366</v>
      </c>
      <c r="EN18" s="182" t="s">
        <v>366</v>
      </c>
      <c r="EO18" s="182" t="s">
        <v>366</v>
      </c>
      <c r="EP18" s="182" t="s">
        <v>366</v>
      </c>
      <c r="EQ18" s="182" t="s">
        <v>366</v>
      </c>
      <c r="ER18" s="155">
        <v>10</v>
      </c>
      <c r="ES18" s="155" t="s">
        <v>535</v>
      </c>
      <c r="ET18" s="166">
        <v>5984</v>
      </c>
      <c r="EU18" s="156" t="s">
        <v>366</v>
      </c>
      <c r="EV18" s="156" t="s">
        <v>366</v>
      </c>
      <c r="EW18" s="156" t="s">
        <v>263</v>
      </c>
      <c r="EX18" s="156" t="s">
        <v>263</v>
      </c>
      <c r="EY18" s="165">
        <v>1</v>
      </c>
      <c r="EZ18" s="166">
        <v>0</v>
      </c>
      <c r="FA18" s="166">
        <v>0</v>
      </c>
      <c r="FB18" s="166">
        <v>0</v>
      </c>
      <c r="FC18" s="166">
        <v>12</v>
      </c>
      <c r="FD18" s="166">
        <v>2</v>
      </c>
      <c r="FE18" s="166">
        <v>16</v>
      </c>
      <c r="FF18" s="166">
        <v>7</v>
      </c>
    </row>
    <row r="19" spans="1:162" ht="15" customHeight="1">
      <c r="A19" s="524"/>
      <c r="B19" s="92" t="s">
        <v>36</v>
      </c>
      <c r="C19" s="184" t="s">
        <v>37</v>
      </c>
      <c r="D19" s="183" t="s">
        <v>38</v>
      </c>
      <c r="E19" s="184" t="s">
        <v>39</v>
      </c>
      <c r="F19" s="184" t="s">
        <v>40</v>
      </c>
      <c r="G19" s="185">
        <v>31138</v>
      </c>
      <c r="H19" s="185">
        <v>31199</v>
      </c>
      <c r="I19" s="186">
        <v>1880</v>
      </c>
      <c r="J19" s="186">
        <v>231</v>
      </c>
      <c r="K19" s="186">
        <v>143</v>
      </c>
      <c r="L19" s="187" t="s">
        <v>265</v>
      </c>
      <c r="M19" s="183" t="s">
        <v>267</v>
      </c>
      <c r="N19" s="133"/>
      <c r="O19" s="183" t="s">
        <v>287</v>
      </c>
      <c r="P19" s="183" t="s">
        <v>953</v>
      </c>
      <c r="Q19" s="257" t="s">
        <v>332</v>
      </c>
      <c r="R19" s="191" t="s">
        <v>654</v>
      </c>
      <c r="S19" s="192" t="s">
        <v>655</v>
      </c>
      <c r="T19" s="201">
        <f t="shared" si="3"/>
        <v>11</v>
      </c>
      <c r="U19" s="206">
        <f t="shared" si="4"/>
        <v>0</v>
      </c>
      <c r="V19" s="207">
        <f t="shared" si="5"/>
        <v>5</v>
      </c>
      <c r="W19" s="207">
        <v>0</v>
      </c>
      <c r="X19" s="207">
        <v>0</v>
      </c>
      <c r="Y19" s="207">
        <v>0</v>
      </c>
      <c r="Z19" s="207">
        <v>0</v>
      </c>
      <c r="AA19" s="207">
        <v>5</v>
      </c>
      <c r="AB19" s="207">
        <f t="shared" si="6"/>
        <v>6</v>
      </c>
      <c r="AC19" s="207">
        <v>0</v>
      </c>
      <c r="AD19" s="207">
        <v>0</v>
      </c>
      <c r="AE19" s="207">
        <v>0</v>
      </c>
      <c r="AF19" s="207">
        <v>0</v>
      </c>
      <c r="AG19" s="207">
        <v>6</v>
      </c>
      <c r="AH19" s="480">
        <f t="shared" si="0"/>
        <v>45.454545454545453</v>
      </c>
      <c r="AI19" s="144"/>
      <c r="AJ19" s="144"/>
      <c r="AK19" s="141"/>
      <c r="AL19" s="141"/>
      <c r="AM19" s="201">
        <f t="shared" si="21"/>
        <v>60215</v>
      </c>
      <c r="AN19" s="201">
        <f t="shared" si="22"/>
        <v>59429</v>
      </c>
      <c r="AO19" s="201">
        <f t="shared" si="23"/>
        <v>9393</v>
      </c>
      <c r="AP19" s="201">
        <v>6800</v>
      </c>
      <c r="AQ19" s="201">
        <v>1700</v>
      </c>
      <c r="AR19" s="201">
        <v>550</v>
      </c>
      <c r="AS19" s="201">
        <v>343</v>
      </c>
      <c r="AT19" s="201">
        <v>50036</v>
      </c>
      <c r="AU19" s="201">
        <v>786</v>
      </c>
      <c r="AV19" s="195">
        <v>164788</v>
      </c>
      <c r="AW19" s="196">
        <v>41811</v>
      </c>
      <c r="AX19" s="196">
        <v>122125</v>
      </c>
      <c r="AY19" s="480">
        <f t="shared" si="10"/>
        <v>74.110372114474359</v>
      </c>
      <c r="AZ19" s="196">
        <v>3984</v>
      </c>
      <c r="BA19" s="196">
        <v>204</v>
      </c>
      <c r="BB19" s="196">
        <v>2962</v>
      </c>
      <c r="BC19" s="443"/>
      <c r="BD19" s="197"/>
      <c r="BE19" s="197"/>
      <c r="BF19" s="198">
        <v>10</v>
      </c>
      <c r="BG19" s="199">
        <v>2</v>
      </c>
      <c r="BH19" s="199">
        <v>115</v>
      </c>
      <c r="BI19" s="199">
        <v>4</v>
      </c>
      <c r="BJ19" s="199">
        <v>14049</v>
      </c>
      <c r="BK19" s="199">
        <v>938</v>
      </c>
      <c r="BL19" s="199">
        <v>1842</v>
      </c>
      <c r="BM19" s="199">
        <v>1241</v>
      </c>
      <c r="BN19" s="199">
        <v>0</v>
      </c>
      <c r="BO19" s="199">
        <v>1515</v>
      </c>
      <c r="BP19" s="199">
        <v>172</v>
      </c>
      <c r="BQ19" s="199">
        <v>0</v>
      </c>
      <c r="BR19" s="198">
        <v>3</v>
      </c>
      <c r="BS19" s="199">
        <v>0</v>
      </c>
      <c r="BT19" s="205" t="s">
        <v>263</v>
      </c>
      <c r="BU19" s="244"/>
      <c r="BV19" s="133"/>
      <c r="BW19" s="133"/>
      <c r="BX19" s="133"/>
      <c r="BY19" s="133"/>
      <c r="BZ19" s="133"/>
      <c r="CA19" s="134"/>
      <c r="CB19" s="134"/>
      <c r="CC19" s="201">
        <v>95520</v>
      </c>
      <c r="CD19" s="206">
        <f t="shared" si="13"/>
        <v>370</v>
      </c>
      <c r="CE19" s="206">
        <v>368</v>
      </c>
      <c r="CF19" s="206">
        <v>2</v>
      </c>
      <c r="CG19" s="206">
        <f t="shared" si="26"/>
        <v>25095</v>
      </c>
      <c r="CH19" s="206">
        <v>25032</v>
      </c>
      <c r="CI19" s="206">
        <v>3452</v>
      </c>
      <c r="CJ19" s="206">
        <v>63</v>
      </c>
      <c r="CK19" s="201">
        <v>315</v>
      </c>
      <c r="CL19" s="456"/>
      <c r="CM19" s="133"/>
      <c r="CN19" s="186">
        <f t="shared" si="27"/>
        <v>189666</v>
      </c>
      <c r="CO19" s="258">
        <f t="shared" si="28"/>
        <v>77520</v>
      </c>
      <c r="CP19" s="258">
        <v>184710</v>
      </c>
      <c r="CQ19" s="258">
        <v>179471</v>
      </c>
      <c r="CR19" s="258">
        <v>72578</v>
      </c>
      <c r="CS19" s="258">
        <v>70638</v>
      </c>
      <c r="CT19" s="135"/>
      <c r="CU19" s="259"/>
      <c r="CV19" s="259"/>
      <c r="CW19" s="259"/>
      <c r="CX19" s="258">
        <v>4956</v>
      </c>
      <c r="CY19" s="258">
        <v>4942</v>
      </c>
      <c r="CZ19" s="201">
        <f t="shared" si="15"/>
        <v>12116</v>
      </c>
      <c r="DA19" s="206">
        <v>7866</v>
      </c>
      <c r="DB19" s="206">
        <v>13</v>
      </c>
      <c r="DC19" s="206">
        <v>2</v>
      </c>
      <c r="DD19" s="206">
        <v>134</v>
      </c>
      <c r="DE19" s="206">
        <v>0</v>
      </c>
      <c r="DF19" s="206">
        <v>4096</v>
      </c>
      <c r="DG19" s="206">
        <v>0</v>
      </c>
      <c r="DH19" s="206">
        <v>0</v>
      </c>
      <c r="DI19" s="206">
        <v>5</v>
      </c>
      <c r="DJ19" s="201">
        <v>0</v>
      </c>
      <c r="DK19" s="485">
        <f t="shared" si="29"/>
        <v>0</v>
      </c>
      <c r="DL19" s="414">
        <f t="shared" si="30"/>
        <v>0</v>
      </c>
      <c r="DM19" s="415">
        <f t="shared" si="31"/>
        <v>0</v>
      </c>
      <c r="DN19" s="206">
        <f t="shared" si="32"/>
        <v>0</v>
      </c>
      <c r="DO19" s="427">
        <v>0</v>
      </c>
      <c r="DP19" s="414">
        <v>0</v>
      </c>
      <c r="DQ19" s="415">
        <v>0</v>
      </c>
      <c r="DR19" s="206">
        <v>0</v>
      </c>
      <c r="DS19" s="427">
        <v>0</v>
      </c>
      <c r="DT19" s="414">
        <v>0</v>
      </c>
      <c r="DU19" s="415">
        <v>0</v>
      </c>
      <c r="DV19" s="206">
        <v>0</v>
      </c>
      <c r="DW19" s="201">
        <v>5231</v>
      </c>
      <c r="DX19" s="184" t="s">
        <v>366</v>
      </c>
      <c r="DY19" s="184" t="s">
        <v>366</v>
      </c>
      <c r="DZ19" s="184" t="s">
        <v>366</v>
      </c>
      <c r="EA19" s="184" t="s">
        <v>263</v>
      </c>
      <c r="EB19" s="184" t="s">
        <v>366</v>
      </c>
      <c r="EC19" s="208" t="s">
        <v>536</v>
      </c>
      <c r="ED19" s="184" t="s">
        <v>366</v>
      </c>
      <c r="EE19" s="204">
        <v>2</v>
      </c>
      <c r="EF19" s="134"/>
      <c r="EG19" s="154"/>
      <c r="EH19" s="133"/>
      <c r="EI19" s="135"/>
      <c r="EJ19" s="135"/>
      <c r="EK19" s="184" t="s">
        <v>366</v>
      </c>
      <c r="EL19" s="184" t="s">
        <v>263</v>
      </c>
      <c r="EM19" s="184" t="s">
        <v>366</v>
      </c>
      <c r="EN19" s="205" t="s">
        <v>366</v>
      </c>
      <c r="EO19" s="205" t="s">
        <v>366</v>
      </c>
      <c r="EP19" s="205" t="s">
        <v>366</v>
      </c>
      <c r="EQ19" s="205" t="s">
        <v>366</v>
      </c>
      <c r="ER19" s="183">
        <v>10</v>
      </c>
      <c r="ES19" s="183" t="s">
        <v>535</v>
      </c>
      <c r="ET19" s="206">
        <v>1066</v>
      </c>
      <c r="EU19" s="184" t="s">
        <v>366</v>
      </c>
      <c r="EV19" s="184" t="s">
        <v>366</v>
      </c>
      <c r="EW19" s="184" t="s">
        <v>366</v>
      </c>
      <c r="EX19" s="184" t="s">
        <v>366</v>
      </c>
      <c r="EY19" s="201">
        <v>0</v>
      </c>
      <c r="EZ19" s="206">
        <v>0</v>
      </c>
      <c r="FA19" s="206">
        <v>1</v>
      </c>
      <c r="FB19" s="206">
        <v>0</v>
      </c>
      <c r="FC19" s="206">
        <v>0</v>
      </c>
      <c r="FD19" s="206">
        <v>0</v>
      </c>
      <c r="FE19" s="206">
        <v>0</v>
      </c>
      <c r="FF19" s="206">
        <v>0</v>
      </c>
    </row>
    <row r="20" spans="1:162" ht="15" customHeight="1">
      <c r="A20" s="524"/>
      <c r="B20" s="92" t="s">
        <v>41</v>
      </c>
      <c r="C20" s="184" t="s">
        <v>42</v>
      </c>
      <c r="D20" s="183" t="s">
        <v>656</v>
      </c>
      <c r="E20" s="184" t="s">
        <v>43</v>
      </c>
      <c r="F20" s="184" t="s">
        <v>44</v>
      </c>
      <c r="G20" s="185" t="s">
        <v>657</v>
      </c>
      <c r="H20" s="185" t="s">
        <v>657</v>
      </c>
      <c r="I20" s="186">
        <v>1010</v>
      </c>
      <c r="J20" s="186">
        <v>77</v>
      </c>
      <c r="K20" s="186">
        <v>139</v>
      </c>
      <c r="L20" s="187" t="s">
        <v>265</v>
      </c>
      <c r="M20" s="183" t="s">
        <v>267</v>
      </c>
      <c r="N20" s="133"/>
      <c r="O20" s="183" t="s">
        <v>288</v>
      </c>
      <c r="P20" s="183" t="s">
        <v>953</v>
      </c>
      <c r="Q20" s="257" t="s">
        <v>332</v>
      </c>
      <c r="R20" s="191" t="s">
        <v>658</v>
      </c>
      <c r="S20" s="192" t="s">
        <v>655</v>
      </c>
      <c r="T20" s="201">
        <f t="shared" si="3"/>
        <v>5</v>
      </c>
      <c r="U20" s="206">
        <f t="shared" si="4"/>
        <v>0</v>
      </c>
      <c r="V20" s="207">
        <f t="shared" si="5"/>
        <v>3</v>
      </c>
      <c r="W20" s="207">
        <v>0</v>
      </c>
      <c r="X20" s="207">
        <v>0</v>
      </c>
      <c r="Y20" s="207">
        <v>0</v>
      </c>
      <c r="Z20" s="207">
        <v>0</v>
      </c>
      <c r="AA20" s="207">
        <v>3</v>
      </c>
      <c r="AB20" s="207">
        <f t="shared" si="6"/>
        <v>2</v>
      </c>
      <c r="AC20" s="207">
        <v>0</v>
      </c>
      <c r="AD20" s="207">
        <v>0</v>
      </c>
      <c r="AE20" s="207">
        <v>0</v>
      </c>
      <c r="AF20" s="207">
        <v>0</v>
      </c>
      <c r="AG20" s="207">
        <v>2</v>
      </c>
      <c r="AH20" s="480">
        <f t="shared" si="0"/>
        <v>60</v>
      </c>
      <c r="AI20" s="144"/>
      <c r="AJ20" s="144"/>
      <c r="AK20" s="141"/>
      <c r="AL20" s="141"/>
      <c r="AM20" s="201">
        <f t="shared" si="21"/>
        <v>22556</v>
      </c>
      <c r="AN20" s="201">
        <f t="shared" si="22"/>
        <v>22556</v>
      </c>
      <c r="AO20" s="201">
        <f t="shared" si="23"/>
        <v>3750</v>
      </c>
      <c r="AP20" s="201">
        <v>2700</v>
      </c>
      <c r="AQ20" s="201">
        <v>850</v>
      </c>
      <c r="AR20" s="201">
        <v>200</v>
      </c>
      <c r="AS20" s="201">
        <v>0</v>
      </c>
      <c r="AT20" s="201">
        <v>18806</v>
      </c>
      <c r="AU20" s="201">
        <v>0</v>
      </c>
      <c r="AV20" s="195">
        <v>64483</v>
      </c>
      <c r="AW20" s="196">
        <v>21241</v>
      </c>
      <c r="AX20" s="196">
        <v>48415</v>
      </c>
      <c r="AY20" s="480">
        <f t="shared" si="10"/>
        <v>75.081804506614148</v>
      </c>
      <c r="AZ20" s="196">
        <v>2078</v>
      </c>
      <c r="BA20" s="196">
        <v>68</v>
      </c>
      <c r="BB20" s="196">
        <v>1455</v>
      </c>
      <c r="BC20" s="443"/>
      <c r="BD20" s="197"/>
      <c r="BE20" s="197"/>
      <c r="BF20" s="198">
        <v>6</v>
      </c>
      <c r="BG20" s="199">
        <v>0</v>
      </c>
      <c r="BH20" s="199">
        <v>55</v>
      </c>
      <c r="BI20" s="199">
        <v>0</v>
      </c>
      <c r="BJ20" s="199">
        <v>4195</v>
      </c>
      <c r="BK20" s="199">
        <v>0</v>
      </c>
      <c r="BL20" s="199">
        <v>0</v>
      </c>
      <c r="BM20" s="199">
        <v>7</v>
      </c>
      <c r="BN20" s="199">
        <v>0</v>
      </c>
      <c r="BO20" s="199">
        <v>83</v>
      </c>
      <c r="BP20" s="199">
        <v>142</v>
      </c>
      <c r="BQ20" s="199">
        <v>0</v>
      </c>
      <c r="BR20" s="198">
        <v>0</v>
      </c>
      <c r="BS20" s="199">
        <v>0</v>
      </c>
      <c r="BT20" s="205" t="s">
        <v>263</v>
      </c>
      <c r="BU20" s="244"/>
      <c r="BV20" s="133"/>
      <c r="BW20" s="133"/>
      <c r="BX20" s="133"/>
      <c r="BY20" s="133"/>
      <c r="BZ20" s="133"/>
      <c r="CA20" s="134"/>
      <c r="CB20" s="134"/>
      <c r="CC20" s="201">
        <v>27134</v>
      </c>
      <c r="CD20" s="206">
        <f t="shared" si="13"/>
        <v>149</v>
      </c>
      <c r="CE20" s="206">
        <v>147</v>
      </c>
      <c r="CF20" s="206">
        <v>2</v>
      </c>
      <c r="CG20" s="206">
        <f t="shared" si="26"/>
        <v>9150</v>
      </c>
      <c r="CH20" s="206">
        <v>9075</v>
      </c>
      <c r="CI20" s="206">
        <v>1083</v>
      </c>
      <c r="CJ20" s="206">
        <v>75</v>
      </c>
      <c r="CK20" s="201">
        <v>315</v>
      </c>
      <c r="CL20" s="133"/>
      <c r="CM20" s="133"/>
      <c r="CN20" s="186">
        <f t="shared" si="27"/>
        <v>77987</v>
      </c>
      <c r="CO20" s="258">
        <f t="shared" si="28"/>
        <v>33327</v>
      </c>
      <c r="CP20" s="258">
        <v>71946</v>
      </c>
      <c r="CQ20" s="258">
        <v>66595</v>
      </c>
      <c r="CR20" s="258">
        <v>27721</v>
      </c>
      <c r="CS20" s="258">
        <v>26097</v>
      </c>
      <c r="CT20" s="135"/>
      <c r="CU20" s="259"/>
      <c r="CV20" s="259"/>
      <c r="CW20" s="259"/>
      <c r="CX20" s="258">
        <v>6041</v>
      </c>
      <c r="CY20" s="258">
        <v>5606</v>
      </c>
      <c r="CZ20" s="201">
        <f t="shared" si="15"/>
        <v>4671</v>
      </c>
      <c r="DA20" s="206">
        <v>4571</v>
      </c>
      <c r="DB20" s="206">
        <v>0</v>
      </c>
      <c r="DC20" s="206">
        <v>0</v>
      </c>
      <c r="DD20" s="206">
        <v>1</v>
      </c>
      <c r="DE20" s="206">
        <v>0</v>
      </c>
      <c r="DF20" s="206">
        <v>99</v>
      </c>
      <c r="DG20" s="206">
        <v>0</v>
      </c>
      <c r="DH20" s="206">
        <v>0</v>
      </c>
      <c r="DI20" s="206">
        <v>0</v>
      </c>
      <c r="DJ20" s="201">
        <v>0</v>
      </c>
      <c r="DK20" s="485">
        <f t="shared" si="29"/>
        <v>0</v>
      </c>
      <c r="DL20" s="414">
        <f t="shared" si="30"/>
        <v>0</v>
      </c>
      <c r="DM20" s="415">
        <f t="shared" si="31"/>
        <v>0</v>
      </c>
      <c r="DN20" s="206">
        <f t="shared" si="32"/>
        <v>0</v>
      </c>
      <c r="DO20" s="427">
        <v>0</v>
      </c>
      <c r="DP20" s="414">
        <v>0</v>
      </c>
      <c r="DQ20" s="415">
        <v>0</v>
      </c>
      <c r="DR20" s="206">
        <v>0</v>
      </c>
      <c r="DS20" s="427">
        <v>0</v>
      </c>
      <c r="DT20" s="414">
        <v>0</v>
      </c>
      <c r="DU20" s="415">
        <v>0</v>
      </c>
      <c r="DV20" s="206">
        <v>0</v>
      </c>
      <c r="DW20" s="201">
        <v>1051</v>
      </c>
      <c r="DX20" s="184" t="s">
        <v>366</v>
      </c>
      <c r="DY20" s="184" t="s">
        <v>366</v>
      </c>
      <c r="DZ20" s="184" t="s">
        <v>366</v>
      </c>
      <c r="EA20" s="184" t="s">
        <v>263</v>
      </c>
      <c r="EB20" s="184" t="s">
        <v>366</v>
      </c>
      <c r="EC20" s="208" t="s">
        <v>536</v>
      </c>
      <c r="ED20" s="184" t="s">
        <v>366</v>
      </c>
      <c r="EE20" s="204">
        <v>1</v>
      </c>
      <c r="EF20" s="134"/>
      <c r="EG20" s="154"/>
      <c r="EH20" s="133"/>
      <c r="EI20" s="135"/>
      <c r="EJ20" s="135"/>
      <c r="EK20" s="184" t="s">
        <v>366</v>
      </c>
      <c r="EL20" s="184" t="s">
        <v>263</v>
      </c>
      <c r="EM20" s="184" t="s">
        <v>366</v>
      </c>
      <c r="EN20" s="205" t="s">
        <v>366</v>
      </c>
      <c r="EO20" s="205" t="s">
        <v>366</v>
      </c>
      <c r="EP20" s="205" t="s">
        <v>366</v>
      </c>
      <c r="EQ20" s="205" t="s">
        <v>366</v>
      </c>
      <c r="ER20" s="183">
        <v>10</v>
      </c>
      <c r="ES20" s="183" t="s">
        <v>535</v>
      </c>
      <c r="ET20" s="206">
        <v>340</v>
      </c>
      <c r="EU20" s="184" t="s">
        <v>263</v>
      </c>
      <c r="EV20" s="184" t="s">
        <v>263</v>
      </c>
      <c r="EW20" s="184" t="s">
        <v>263</v>
      </c>
      <c r="EX20" s="184" t="s">
        <v>366</v>
      </c>
      <c r="EY20" s="201">
        <v>0</v>
      </c>
      <c r="EZ20" s="206">
        <v>0</v>
      </c>
      <c r="FA20" s="206">
        <v>0</v>
      </c>
      <c r="FB20" s="206">
        <v>0</v>
      </c>
      <c r="FC20" s="206">
        <v>5</v>
      </c>
      <c r="FD20" s="206">
        <v>0</v>
      </c>
      <c r="FE20" s="206">
        <v>5</v>
      </c>
      <c r="FF20" s="206">
        <v>0</v>
      </c>
    </row>
    <row r="21" spans="1:162" ht="15" customHeight="1">
      <c r="A21" s="524"/>
      <c r="B21" s="92" t="s">
        <v>578</v>
      </c>
      <c r="C21" s="184" t="s">
        <v>45</v>
      </c>
      <c r="D21" s="183" t="s">
        <v>659</v>
      </c>
      <c r="E21" s="184" t="s">
        <v>46</v>
      </c>
      <c r="F21" s="184" t="s">
        <v>47</v>
      </c>
      <c r="G21" s="185">
        <v>31868</v>
      </c>
      <c r="H21" s="185">
        <v>45713</v>
      </c>
      <c r="I21" s="186">
        <v>385</v>
      </c>
      <c r="J21" s="186">
        <v>27</v>
      </c>
      <c r="K21" s="186">
        <v>8</v>
      </c>
      <c r="L21" s="187" t="s">
        <v>265</v>
      </c>
      <c r="M21" s="183" t="s">
        <v>267</v>
      </c>
      <c r="N21" s="133"/>
      <c r="O21" s="183" t="s">
        <v>289</v>
      </c>
      <c r="P21" s="183" t="s">
        <v>953</v>
      </c>
      <c r="Q21" s="257" t="s">
        <v>332</v>
      </c>
      <c r="R21" s="191" t="s">
        <v>660</v>
      </c>
      <c r="S21" s="192" t="s">
        <v>652</v>
      </c>
      <c r="T21" s="201">
        <f t="shared" si="3"/>
        <v>4</v>
      </c>
      <c r="U21" s="206">
        <f t="shared" si="4"/>
        <v>0</v>
      </c>
      <c r="V21" s="207">
        <f t="shared" si="5"/>
        <v>2</v>
      </c>
      <c r="W21" s="207">
        <v>0</v>
      </c>
      <c r="X21" s="207">
        <v>0</v>
      </c>
      <c r="Y21" s="207">
        <v>0</v>
      </c>
      <c r="Z21" s="207">
        <v>0</v>
      </c>
      <c r="AA21" s="207">
        <v>2</v>
      </c>
      <c r="AB21" s="207">
        <f t="shared" si="6"/>
        <v>2</v>
      </c>
      <c r="AC21" s="207">
        <v>0</v>
      </c>
      <c r="AD21" s="207">
        <v>0</v>
      </c>
      <c r="AE21" s="207">
        <v>0</v>
      </c>
      <c r="AF21" s="207">
        <v>0</v>
      </c>
      <c r="AG21" s="207">
        <v>2</v>
      </c>
      <c r="AH21" s="480">
        <f t="shared" si="0"/>
        <v>50</v>
      </c>
      <c r="AI21" s="144"/>
      <c r="AJ21" s="144"/>
      <c r="AK21" s="141"/>
      <c r="AL21" s="141"/>
      <c r="AM21" s="201">
        <f t="shared" si="21"/>
        <v>20799</v>
      </c>
      <c r="AN21" s="201">
        <f t="shared" si="22"/>
        <v>20799</v>
      </c>
      <c r="AO21" s="201">
        <f t="shared" si="23"/>
        <v>3800</v>
      </c>
      <c r="AP21" s="201">
        <v>2750</v>
      </c>
      <c r="AQ21" s="201">
        <v>800</v>
      </c>
      <c r="AR21" s="201">
        <v>250</v>
      </c>
      <c r="AS21" s="201">
        <v>0</v>
      </c>
      <c r="AT21" s="201">
        <v>16999</v>
      </c>
      <c r="AU21" s="201">
        <v>0</v>
      </c>
      <c r="AV21" s="195">
        <v>52859</v>
      </c>
      <c r="AW21" s="196">
        <v>16244</v>
      </c>
      <c r="AX21" s="196">
        <v>22083</v>
      </c>
      <c r="AY21" s="480">
        <f t="shared" si="10"/>
        <v>41.777180801755613</v>
      </c>
      <c r="AZ21" s="196">
        <v>2202</v>
      </c>
      <c r="BA21" s="196">
        <v>102</v>
      </c>
      <c r="BB21" s="196">
        <v>26818</v>
      </c>
      <c r="BC21" s="443"/>
      <c r="BD21" s="197"/>
      <c r="BE21" s="197"/>
      <c r="BF21" s="198">
        <v>6</v>
      </c>
      <c r="BG21" s="199">
        <v>0</v>
      </c>
      <c r="BH21" s="199">
        <v>48</v>
      </c>
      <c r="BI21" s="199">
        <v>1</v>
      </c>
      <c r="BJ21" s="199">
        <v>2080</v>
      </c>
      <c r="BK21" s="199">
        <v>0</v>
      </c>
      <c r="BL21" s="199">
        <v>0</v>
      </c>
      <c r="BM21" s="199">
        <v>11</v>
      </c>
      <c r="BN21" s="199">
        <v>2</v>
      </c>
      <c r="BO21" s="199">
        <v>455</v>
      </c>
      <c r="BP21" s="199">
        <v>182</v>
      </c>
      <c r="BQ21" s="199">
        <v>0</v>
      </c>
      <c r="BR21" s="198">
        <v>0</v>
      </c>
      <c r="BS21" s="199">
        <v>0</v>
      </c>
      <c r="BT21" s="205" t="s">
        <v>263</v>
      </c>
      <c r="BU21" s="244"/>
      <c r="BV21" s="133"/>
      <c r="BW21" s="133"/>
      <c r="BX21" s="133"/>
      <c r="BY21" s="133"/>
      <c r="BZ21" s="133"/>
      <c r="CA21" s="134"/>
      <c r="CB21" s="134"/>
      <c r="CC21" s="201">
        <v>18129</v>
      </c>
      <c r="CD21" s="206">
        <f t="shared" si="13"/>
        <v>103</v>
      </c>
      <c r="CE21" s="206">
        <v>103</v>
      </c>
      <c r="CF21" s="206">
        <v>0</v>
      </c>
      <c r="CG21" s="206">
        <f t="shared" si="26"/>
        <v>6432</v>
      </c>
      <c r="CH21" s="206">
        <v>6409</v>
      </c>
      <c r="CI21" s="206">
        <v>1093</v>
      </c>
      <c r="CJ21" s="206">
        <v>23</v>
      </c>
      <c r="CK21" s="201">
        <v>193</v>
      </c>
      <c r="CL21" s="133"/>
      <c r="CM21" s="133"/>
      <c r="CN21" s="186">
        <f t="shared" si="27"/>
        <v>46677</v>
      </c>
      <c r="CO21" s="258">
        <f t="shared" si="28"/>
        <v>24449</v>
      </c>
      <c r="CP21" s="258">
        <v>44738</v>
      </c>
      <c r="CQ21" s="258">
        <v>44152</v>
      </c>
      <c r="CR21" s="258">
        <v>22837</v>
      </c>
      <c r="CS21" s="258">
        <v>22705</v>
      </c>
      <c r="CT21" s="135"/>
      <c r="CU21" s="259"/>
      <c r="CV21" s="259"/>
      <c r="CW21" s="259"/>
      <c r="CX21" s="258">
        <v>1939</v>
      </c>
      <c r="CY21" s="258">
        <v>1612</v>
      </c>
      <c r="CZ21" s="201">
        <f t="shared" si="15"/>
        <v>2495</v>
      </c>
      <c r="DA21" s="206">
        <v>1429</v>
      </c>
      <c r="DB21" s="206">
        <v>1</v>
      </c>
      <c r="DC21" s="206">
        <v>0</v>
      </c>
      <c r="DD21" s="206">
        <v>0</v>
      </c>
      <c r="DE21" s="206">
        <v>0</v>
      </c>
      <c r="DF21" s="206">
        <v>1065</v>
      </c>
      <c r="DG21" s="206">
        <v>0</v>
      </c>
      <c r="DH21" s="206">
        <v>0</v>
      </c>
      <c r="DI21" s="206">
        <v>0</v>
      </c>
      <c r="DJ21" s="201">
        <v>0</v>
      </c>
      <c r="DK21" s="485">
        <f t="shared" si="29"/>
        <v>0</v>
      </c>
      <c r="DL21" s="414">
        <f t="shared" si="30"/>
        <v>0</v>
      </c>
      <c r="DM21" s="415">
        <f t="shared" si="31"/>
        <v>0</v>
      </c>
      <c r="DN21" s="206">
        <f t="shared" si="32"/>
        <v>0</v>
      </c>
      <c r="DO21" s="427">
        <v>0</v>
      </c>
      <c r="DP21" s="414">
        <v>0</v>
      </c>
      <c r="DQ21" s="415">
        <v>0</v>
      </c>
      <c r="DR21" s="206">
        <v>0</v>
      </c>
      <c r="DS21" s="427">
        <v>0</v>
      </c>
      <c r="DT21" s="414">
        <v>0</v>
      </c>
      <c r="DU21" s="415">
        <v>0</v>
      </c>
      <c r="DV21" s="206">
        <v>0</v>
      </c>
      <c r="DW21" s="201">
        <v>1415</v>
      </c>
      <c r="DX21" s="184" t="s">
        <v>366</v>
      </c>
      <c r="DY21" s="184" t="s">
        <v>366</v>
      </c>
      <c r="DZ21" s="184" t="s">
        <v>366</v>
      </c>
      <c r="EA21" s="184" t="s">
        <v>263</v>
      </c>
      <c r="EB21" s="184" t="s">
        <v>366</v>
      </c>
      <c r="EC21" s="208" t="s">
        <v>536</v>
      </c>
      <c r="ED21" s="184" t="s">
        <v>366</v>
      </c>
      <c r="EE21" s="204">
        <v>1</v>
      </c>
      <c r="EF21" s="134"/>
      <c r="EG21" s="154"/>
      <c r="EH21" s="133"/>
      <c r="EI21" s="135"/>
      <c r="EJ21" s="135"/>
      <c r="EK21" s="184" t="s">
        <v>366</v>
      </c>
      <c r="EL21" s="184" t="s">
        <v>263</v>
      </c>
      <c r="EM21" s="184" t="s">
        <v>366</v>
      </c>
      <c r="EN21" s="205" t="s">
        <v>366</v>
      </c>
      <c r="EO21" s="205" t="s">
        <v>366</v>
      </c>
      <c r="EP21" s="205" t="s">
        <v>366</v>
      </c>
      <c r="EQ21" s="205" t="s">
        <v>366</v>
      </c>
      <c r="ER21" s="183">
        <v>10</v>
      </c>
      <c r="ES21" s="183" t="s">
        <v>535</v>
      </c>
      <c r="ET21" s="206">
        <v>72</v>
      </c>
      <c r="EU21" s="184" t="s">
        <v>263</v>
      </c>
      <c r="EV21" s="184" t="s">
        <v>263</v>
      </c>
      <c r="EW21" s="184" t="s">
        <v>263</v>
      </c>
      <c r="EX21" s="184" t="s">
        <v>263</v>
      </c>
      <c r="EY21" s="201">
        <v>0</v>
      </c>
      <c r="EZ21" s="206">
        <v>0</v>
      </c>
      <c r="FA21" s="206">
        <v>0</v>
      </c>
      <c r="FB21" s="206">
        <v>0</v>
      </c>
      <c r="FC21" s="206">
        <v>2</v>
      </c>
      <c r="FD21" s="206">
        <v>0</v>
      </c>
      <c r="FE21" s="206">
        <v>0</v>
      </c>
      <c r="FF21" s="206">
        <v>0</v>
      </c>
    </row>
    <row r="22" spans="1:162" ht="15" customHeight="1">
      <c r="A22" s="524"/>
      <c r="B22" s="92" t="s">
        <v>48</v>
      </c>
      <c r="C22" s="184" t="s">
        <v>919</v>
      </c>
      <c r="D22" s="183" t="s">
        <v>661</v>
      </c>
      <c r="E22" s="184" t="s">
        <v>49</v>
      </c>
      <c r="F22" s="184" t="s">
        <v>49</v>
      </c>
      <c r="G22" s="185">
        <v>41000</v>
      </c>
      <c r="H22" s="185">
        <v>41000</v>
      </c>
      <c r="I22" s="186">
        <v>136</v>
      </c>
      <c r="J22" s="186">
        <v>0</v>
      </c>
      <c r="K22" s="186">
        <v>14</v>
      </c>
      <c r="L22" s="187" t="s">
        <v>265</v>
      </c>
      <c r="M22" s="183" t="s">
        <v>267</v>
      </c>
      <c r="N22" s="133"/>
      <c r="O22" s="183" t="s">
        <v>290</v>
      </c>
      <c r="P22" s="183" t="s">
        <v>953</v>
      </c>
      <c r="Q22" s="257" t="s">
        <v>332</v>
      </c>
      <c r="R22" s="191" t="s">
        <v>660</v>
      </c>
      <c r="S22" s="192" t="s">
        <v>652</v>
      </c>
      <c r="T22" s="201">
        <f t="shared" si="3"/>
        <v>4</v>
      </c>
      <c r="U22" s="206">
        <f t="shared" si="4"/>
        <v>0</v>
      </c>
      <c r="V22" s="207">
        <f t="shared" si="5"/>
        <v>2</v>
      </c>
      <c r="W22" s="207">
        <v>0</v>
      </c>
      <c r="X22" s="207">
        <v>0</v>
      </c>
      <c r="Y22" s="207">
        <v>0</v>
      </c>
      <c r="Z22" s="207">
        <v>0</v>
      </c>
      <c r="AA22" s="207">
        <v>2</v>
      </c>
      <c r="AB22" s="207">
        <f t="shared" si="6"/>
        <v>2</v>
      </c>
      <c r="AC22" s="207">
        <v>0</v>
      </c>
      <c r="AD22" s="207">
        <v>0</v>
      </c>
      <c r="AE22" s="207">
        <v>0</v>
      </c>
      <c r="AF22" s="207">
        <v>0</v>
      </c>
      <c r="AG22" s="207">
        <v>2</v>
      </c>
      <c r="AH22" s="480">
        <f t="shared" si="0"/>
        <v>50</v>
      </c>
      <c r="AI22" s="144"/>
      <c r="AJ22" s="144"/>
      <c r="AK22" s="141"/>
      <c r="AL22" s="141"/>
      <c r="AM22" s="201">
        <f t="shared" si="21"/>
        <v>14404</v>
      </c>
      <c r="AN22" s="201">
        <f t="shared" si="22"/>
        <v>14404</v>
      </c>
      <c r="AO22" s="201">
        <f t="shared" si="23"/>
        <v>2350</v>
      </c>
      <c r="AP22" s="201">
        <v>1900</v>
      </c>
      <c r="AQ22" s="201">
        <v>450</v>
      </c>
      <c r="AR22" s="201">
        <v>0</v>
      </c>
      <c r="AS22" s="201">
        <v>0</v>
      </c>
      <c r="AT22" s="201">
        <v>12054</v>
      </c>
      <c r="AU22" s="201">
        <v>0</v>
      </c>
      <c r="AV22" s="195">
        <v>26201</v>
      </c>
      <c r="AW22" s="196">
        <v>10131</v>
      </c>
      <c r="AX22" s="196">
        <v>21580</v>
      </c>
      <c r="AY22" s="480">
        <f t="shared" si="10"/>
        <v>82.363268577535209</v>
      </c>
      <c r="AZ22" s="196">
        <v>1387</v>
      </c>
      <c r="BA22" s="196">
        <v>33</v>
      </c>
      <c r="BB22" s="196">
        <v>1596</v>
      </c>
      <c r="BC22" s="443"/>
      <c r="BD22" s="197"/>
      <c r="BE22" s="197"/>
      <c r="BF22" s="198">
        <v>5</v>
      </c>
      <c r="BG22" s="199">
        <v>0</v>
      </c>
      <c r="BH22" s="199">
        <v>28</v>
      </c>
      <c r="BI22" s="199">
        <v>0</v>
      </c>
      <c r="BJ22" s="199">
        <v>17</v>
      </c>
      <c r="BK22" s="199">
        <v>0</v>
      </c>
      <c r="BL22" s="199">
        <v>0</v>
      </c>
      <c r="BM22" s="199">
        <v>0</v>
      </c>
      <c r="BN22" s="199">
        <v>0</v>
      </c>
      <c r="BO22" s="199">
        <v>7</v>
      </c>
      <c r="BP22" s="199">
        <v>1</v>
      </c>
      <c r="BQ22" s="199">
        <v>0</v>
      </c>
      <c r="BR22" s="198">
        <v>0</v>
      </c>
      <c r="BS22" s="199">
        <v>0</v>
      </c>
      <c r="BT22" s="205" t="s">
        <v>263</v>
      </c>
      <c r="BU22" s="244"/>
      <c r="BV22" s="133"/>
      <c r="BW22" s="133"/>
      <c r="BX22" s="133"/>
      <c r="BY22" s="133"/>
      <c r="BZ22" s="133"/>
      <c r="CA22" s="134"/>
      <c r="CB22" s="134"/>
      <c r="CC22" s="201">
        <v>9424</v>
      </c>
      <c r="CD22" s="206">
        <f t="shared" si="13"/>
        <v>66</v>
      </c>
      <c r="CE22" s="206">
        <v>65</v>
      </c>
      <c r="CF22" s="206">
        <v>1</v>
      </c>
      <c r="CG22" s="206">
        <f t="shared" si="26"/>
        <v>1336</v>
      </c>
      <c r="CH22" s="206">
        <v>1329</v>
      </c>
      <c r="CI22" s="206">
        <v>525</v>
      </c>
      <c r="CJ22" s="206">
        <v>7</v>
      </c>
      <c r="CK22" s="201">
        <v>317</v>
      </c>
      <c r="CL22" s="133"/>
      <c r="CM22" s="133"/>
      <c r="CN22" s="186">
        <f t="shared" si="27"/>
        <v>36901</v>
      </c>
      <c r="CO22" s="258">
        <f t="shared" si="28"/>
        <v>18545</v>
      </c>
      <c r="CP22" s="258">
        <v>33452</v>
      </c>
      <c r="CQ22" s="258">
        <v>32991</v>
      </c>
      <c r="CR22" s="258">
        <v>15591</v>
      </c>
      <c r="CS22" s="258">
        <v>15507</v>
      </c>
      <c r="CT22" s="135"/>
      <c r="CU22" s="259"/>
      <c r="CV22" s="259"/>
      <c r="CW22" s="259"/>
      <c r="CX22" s="258">
        <v>3449</v>
      </c>
      <c r="CY22" s="258">
        <v>2954</v>
      </c>
      <c r="CZ22" s="201">
        <f t="shared" si="15"/>
        <v>283</v>
      </c>
      <c r="DA22" s="206">
        <v>200</v>
      </c>
      <c r="DB22" s="206">
        <v>3</v>
      </c>
      <c r="DC22" s="206">
        <v>0</v>
      </c>
      <c r="DD22" s="206">
        <v>0</v>
      </c>
      <c r="DE22" s="206">
        <v>0</v>
      </c>
      <c r="DF22" s="206">
        <v>80</v>
      </c>
      <c r="DG22" s="206">
        <v>0</v>
      </c>
      <c r="DH22" s="206">
        <v>0</v>
      </c>
      <c r="DI22" s="206">
        <v>0</v>
      </c>
      <c r="DJ22" s="201">
        <v>0</v>
      </c>
      <c r="DK22" s="485">
        <f t="shared" si="29"/>
        <v>0</v>
      </c>
      <c r="DL22" s="414">
        <f t="shared" si="30"/>
        <v>0</v>
      </c>
      <c r="DM22" s="415">
        <f t="shared" si="31"/>
        <v>0</v>
      </c>
      <c r="DN22" s="206">
        <f t="shared" si="32"/>
        <v>0</v>
      </c>
      <c r="DO22" s="427">
        <v>0</v>
      </c>
      <c r="DP22" s="414">
        <v>0</v>
      </c>
      <c r="DQ22" s="415">
        <v>0</v>
      </c>
      <c r="DR22" s="206">
        <v>0</v>
      </c>
      <c r="DS22" s="427">
        <v>0</v>
      </c>
      <c r="DT22" s="414">
        <v>0</v>
      </c>
      <c r="DU22" s="415">
        <v>0</v>
      </c>
      <c r="DV22" s="206">
        <v>0</v>
      </c>
      <c r="DW22" s="201">
        <v>1348</v>
      </c>
      <c r="DX22" s="184" t="s">
        <v>366</v>
      </c>
      <c r="DY22" s="184" t="s">
        <v>366</v>
      </c>
      <c r="DZ22" s="184" t="s">
        <v>366</v>
      </c>
      <c r="EA22" s="184" t="s">
        <v>263</v>
      </c>
      <c r="EB22" s="184" t="s">
        <v>366</v>
      </c>
      <c r="EC22" s="208" t="s">
        <v>536</v>
      </c>
      <c r="ED22" s="184" t="s">
        <v>366</v>
      </c>
      <c r="EE22" s="204">
        <v>1</v>
      </c>
      <c r="EF22" s="134"/>
      <c r="EG22" s="154"/>
      <c r="EH22" s="133"/>
      <c r="EI22" s="135"/>
      <c r="EJ22" s="135"/>
      <c r="EK22" s="184" t="s">
        <v>366</v>
      </c>
      <c r="EL22" s="184" t="s">
        <v>263</v>
      </c>
      <c r="EM22" s="184" t="s">
        <v>366</v>
      </c>
      <c r="EN22" s="205" t="s">
        <v>366</v>
      </c>
      <c r="EO22" s="205" t="s">
        <v>366</v>
      </c>
      <c r="EP22" s="205" t="s">
        <v>366</v>
      </c>
      <c r="EQ22" s="205" t="s">
        <v>366</v>
      </c>
      <c r="ER22" s="183">
        <v>10</v>
      </c>
      <c r="ES22" s="183" t="s">
        <v>535</v>
      </c>
      <c r="ET22" s="206">
        <v>38</v>
      </c>
      <c r="EU22" s="184" t="s">
        <v>263</v>
      </c>
      <c r="EV22" s="184" t="s">
        <v>263</v>
      </c>
      <c r="EW22" s="184" t="s">
        <v>263</v>
      </c>
      <c r="EX22" s="184" t="s">
        <v>263</v>
      </c>
      <c r="EY22" s="201">
        <v>0</v>
      </c>
      <c r="EZ22" s="206">
        <v>0</v>
      </c>
      <c r="FA22" s="206">
        <v>0</v>
      </c>
      <c r="FB22" s="206">
        <v>0</v>
      </c>
      <c r="FC22" s="206">
        <v>0</v>
      </c>
      <c r="FD22" s="206">
        <v>0</v>
      </c>
      <c r="FE22" s="206">
        <v>1</v>
      </c>
      <c r="FF22" s="206">
        <v>0</v>
      </c>
    </row>
    <row r="23" spans="1:162" ht="15" customHeight="1" thickBot="1">
      <c r="A23" s="526"/>
      <c r="B23" s="93" t="s">
        <v>50</v>
      </c>
      <c r="C23" s="237" t="s">
        <v>51</v>
      </c>
      <c r="D23" s="216" t="s">
        <v>662</v>
      </c>
      <c r="E23" s="237" t="s">
        <v>52</v>
      </c>
      <c r="F23" s="237" t="s">
        <v>53</v>
      </c>
      <c r="G23" s="240">
        <v>42064</v>
      </c>
      <c r="H23" s="240">
        <v>42064</v>
      </c>
      <c r="I23" s="238">
        <v>271</v>
      </c>
      <c r="J23" s="238">
        <v>17</v>
      </c>
      <c r="K23" s="238">
        <v>24</v>
      </c>
      <c r="L23" s="260" t="s">
        <v>265</v>
      </c>
      <c r="M23" s="216" t="s">
        <v>267</v>
      </c>
      <c r="N23" s="216"/>
      <c r="O23" s="261" t="s">
        <v>291</v>
      </c>
      <c r="P23" s="216" t="s">
        <v>953</v>
      </c>
      <c r="Q23" s="262" t="s">
        <v>332</v>
      </c>
      <c r="R23" s="263" t="s">
        <v>654</v>
      </c>
      <c r="S23" s="264" t="s">
        <v>655</v>
      </c>
      <c r="T23" s="227">
        <f t="shared" si="3"/>
        <v>5</v>
      </c>
      <c r="U23" s="223">
        <f t="shared" si="4"/>
        <v>0</v>
      </c>
      <c r="V23" s="265">
        <f t="shared" si="5"/>
        <v>3</v>
      </c>
      <c r="W23" s="265">
        <v>0</v>
      </c>
      <c r="X23" s="265">
        <v>0</v>
      </c>
      <c r="Y23" s="265">
        <v>0</v>
      </c>
      <c r="Z23" s="265">
        <v>0</v>
      </c>
      <c r="AA23" s="265">
        <v>3</v>
      </c>
      <c r="AB23" s="265">
        <f t="shared" si="6"/>
        <v>2</v>
      </c>
      <c r="AC23" s="265">
        <v>0</v>
      </c>
      <c r="AD23" s="265">
        <v>0</v>
      </c>
      <c r="AE23" s="265">
        <v>0</v>
      </c>
      <c r="AF23" s="265">
        <v>0</v>
      </c>
      <c r="AG23" s="265">
        <v>2</v>
      </c>
      <c r="AH23" s="486">
        <f t="shared" si="0"/>
        <v>60</v>
      </c>
      <c r="AI23" s="226"/>
      <c r="AJ23" s="226"/>
      <c r="AK23" s="227"/>
      <c r="AL23" s="227"/>
      <c r="AM23" s="227">
        <f t="shared" si="21"/>
        <v>14406</v>
      </c>
      <c r="AN23" s="227">
        <f t="shared" si="22"/>
        <v>14406</v>
      </c>
      <c r="AO23" s="227">
        <f t="shared" si="23"/>
        <v>2350</v>
      </c>
      <c r="AP23" s="227">
        <v>1900</v>
      </c>
      <c r="AQ23" s="227">
        <v>450</v>
      </c>
      <c r="AR23" s="227">
        <v>0</v>
      </c>
      <c r="AS23" s="227">
        <v>0</v>
      </c>
      <c r="AT23" s="227">
        <v>12056</v>
      </c>
      <c r="AU23" s="227">
        <v>0</v>
      </c>
      <c r="AV23" s="228">
        <v>41262</v>
      </c>
      <c r="AW23" s="229">
        <v>18423</v>
      </c>
      <c r="AX23" s="229">
        <v>26920</v>
      </c>
      <c r="AY23" s="486">
        <f t="shared" si="10"/>
        <v>65.241626678299653</v>
      </c>
      <c r="AZ23" s="229">
        <v>2109</v>
      </c>
      <c r="BA23" s="229">
        <v>772</v>
      </c>
      <c r="BB23" s="229">
        <v>1538</v>
      </c>
      <c r="BC23" s="444"/>
      <c r="BD23" s="230"/>
      <c r="BE23" s="230"/>
      <c r="BF23" s="231">
        <v>4</v>
      </c>
      <c r="BG23" s="232">
        <v>0</v>
      </c>
      <c r="BH23" s="232">
        <v>30</v>
      </c>
      <c r="BI23" s="232">
        <v>0</v>
      </c>
      <c r="BJ23" s="232">
        <v>12</v>
      </c>
      <c r="BK23" s="232">
        <v>0</v>
      </c>
      <c r="BL23" s="232">
        <v>0</v>
      </c>
      <c r="BM23" s="232">
        <v>0</v>
      </c>
      <c r="BN23" s="232">
        <v>0</v>
      </c>
      <c r="BO23" s="232">
        <v>0</v>
      </c>
      <c r="BP23" s="232">
        <v>0</v>
      </c>
      <c r="BQ23" s="232">
        <v>0</v>
      </c>
      <c r="BR23" s="231">
        <v>0</v>
      </c>
      <c r="BS23" s="232">
        <v>0</v>
      </c>
      <c r="BT23" s="233" t="s">
        <v>263</v>
      </c>
      <c r="BU23" s="267"/>
      <c r="BV23" s="216"/>
      <c r="BW23" s="216"/>
      <c r="BX23" s="216"/>
      <c r="BY23" s="216"/>
      <c r="BZ23" s="216"/>
      <c r="CA23" s="237"/>
      <c r="CB23" s="237"/>
      <c r="CC23" s="227">
        <v>16343</v>
      </c>
      <c r="CD23" s="223">
        <f t="shared" si="13"/>
        <v>119</v>
      </c>
      <c r="CE23" s="223">
        <v>118</v>
      </c>
      <c r="CF23" s="223">
        <v>1</v>
      </c>
      <c r="CG23" s="223">
        <f t="shared" si="26"/>
        <v>2170</v>
      </c>
      <c r="CH23" s="223">
        <v>2155</v>
      </c>
      <c r="CI23" s="223">
        <v>654</v>
      </c>
      <c r="CJ23" s="223">
        <v>15</v>
      </c>
      <c r="CK23" s="227">
        <v>317</v>
      </c>
      <c r="CL23" s="216"/>
      <c r="CM23" s="216"/>
      <c r="CN23" s="238">
        <f t="shared" si="27"/>
        <v>32791</v>
      </c>
      <c r="CO23" s="268">
        <f t="shared" si="28"/>
        <v>18046</v>
      </c>
      <c r="CP23" s="268">
        <v>31682</v>
      </c>
      <c r="CQ23" s="268">
        <v>31315</v>
      </c>
      <c r="CR23" s="268">
        <v>16985</v>
      </c>
      <c r="CS23" s="268">
        <v>16860</v>
      </c>
      <c r="CT23" s="238"/>
      <c r="CU23" s="268"/>
      <c r="CV23" s="268"/>
      <c r="CW23" s="268"/>
      <c r="CX23" s="268">
        <v>1109</v>
      </c>
      <c r="CY23" s="268">
        <v>1061</v>
      </c>
      <c r="CZ23" s="227">
        <f t="shared" si="15"/>
        <v>708</v>
      </c>
      <c r="DA23" s="223">
        <v>585</v>
      </c>
      <c r="DB23" s="223">
        <v>8</v>
      </c>
      <c r="DC23" s="223">
        <v>0</v>
      </c>
      <c r="DD23" s="223">
        <v>0</v>
      </c>
      <c r="DE23" s="223">
        <v>0</v>
      </c>
      <c r="DF23" s="223">
        <v>115</v>
      </c>
      <c r="DG23" s="223">
        <v>0</v>
      </c>
      <c r="DH23" s="223">
        <v>0</v>
      </c>
      <c r="DI23" s="223">
        <v>0</v>
      </c>
      <c r="DJ23" s="227">
        <v>0</v>
      </c>
      <c r="DK23" s="487">
        <f t="shared" si="29"/>
        <v>0</v>
      </c>
      <c r="DL23" s="416">
        <f t="shared" si="30"/>
        <v>0</v>
      </c>
      <c r="DM23" s="417">
        <f t="shared" si="31"/>
        <v>0</v>
      </c>
      <c r="DN23" s="269">
        <f t="shared" si="32"/>
        <v>0</v>
      </c>
      <c r="DO23" s="428">
        <v>0</v>
      </c>
      <c r="DP23" s="416">
        <v>0</v>
      </c>
      <c r="DQ23" s="417">
        <v>0</v>
      </c>
      <c r="DR23" s="269">
        <v>0</v>
      </c>
      <c r="DS23" s="428">
        <v>0</v>
      </c>
      <c r="DT23" s="416">
        <v>0</v>
      </c>
      <c r="DU23" s="417">
        <v>0</v>
      </c>
      <c r="DV23" s="269">
        <v>0</v>
      </c>
      <c r="DW23" s="227">
        <v>850</v>
      </c>
      <c r="DX23" s="212" t="s">
        <v>366</v>
      </c>
      <c r="DY23" s="212" t="s">
        <v>366</v>
      </c>
      <c r="DZ23" s="212" t="s">
        <v>366</v>
      </c>
      <c r="EA23" s="212" t="s">
        <v>263</v>
      </c>
      <c r="EB23" s="212" t="s">
        <v>366</v>
      </c>
      <c r="EC23" s="270" t="s">
        <v>536</v>
      </c>
      <c r="ED23" s="237" t="s">
        <v>263</v>
      </c>
      <c r="EE23" s="271">
        <v>1</v>
      </c>
      <c r="EF23" s="237"/>
      <c r="EG23" s="240"/>
      <c r="EH23" s="216"/>
      <c r="EI23" s="238"/>
      <c r="EJ23" s="238"/>
      <c r="EK23" s="212" t="s">
        <v>366</v>
      </c>
      <c r="EL23" s="212" t="s">
        <v>263</v>
      </c>
      <c r="EM23" s="212" t="s">
        <v>366</v>
      </c>
      <c r="EN23" s="233" t="s">
        <v>366</v>
      </c>
      <c r="EO23" s="233" t="s">
        <v>366</v>
      </c>
      <c r="EP23" s="233" t="s">
        <v>366</v>
      </c>
      <c r="EQ23" s="233" t="s">
        <v>366</v>
      </c>
      <c r="ER23" s="211">
        <v>10</v>
      </c>
      <c r="ES23" s="211" t="s">
        <v>535</v>
      </c>
      <c r="ET23" s="269">
        <v>150</v>
      </c>
      <c r="EU23" s="212" t="s">
        <v>263</v>
      </c>
      <c r="EV23" s="212" t="s">
        <v>263</v>
      </c>
      <c r="EW23" s="212" t="s">
        <v>263</v>
      </c>
      <c r="EX23" s="212" t="s">
        <v>263</v>
      </c>
      <c r="EY23" s="224">
        <v>0</v>
      </c>
      <c r="EZ23" s="269">
        <v>0</v>
      </c>
      <c r="FA23" s="269">
        <v>0</v>
      </c>
      <c r="FB23" s="269">
        <v>0</v>
      </c>
      <c r="FC23" s="269">
        <v>0</v>
      </c>
      <c r="FD23" s="269">
        <v>0</v>
      </c>
      <c r="FE23" s="269">
        <v>0</v>
      </c>
      <c r="FF23" s="269">
        <v>0</v>
      </c>
    </row>
    <row r="24" spans="1:162" ht="15" customHeight="1">
      <c r="A24" s="528" t="s">
        <v>54</v>
      </c>
      <c r="B24" s="532"/>
      <c r="C24" s="572"/>
      <c r="D24" s="524"/>
      <c r="E24" s="572"/>
      <c r="F24" s="572"/>
      <c r="G24" s="536"/>
      <c r="H24" s="536"/>
      <c r="I24" s="537">
        <f>SUM(I25:I27)</f>
        <v>4948</v>
      </c>
      <c r="J24" s="537">
        <f t="shared" ref="J24:BS24" si="37">SUM(J25:J27)</f>
        <v>450</v>
      </c>
      <c r="K24" s="537">
        <f t="shared" si="37"/>
        <v>341</v>
      </c>
      <c r="L24" s="528"/>
      <c r="M24" s="524"/>
      <c r="N24" s="538"/>
      <c r="O24" s="533"/>
      <c r="P24" s="524"/>
      <c r="Q24" s="593"/>
      <c r="R24" s="541"/>
      <c r="S24" s="542"/>
      <c r="T24" s="555">
        <f t="shared" si="3"/>
        <v>28</v>
      </c>
      <c r="U24" s="555">
        <f t="shared" si="4"/>
        <v>0</v>
      </c>
      <c r="V24" s="543">
        <f t="shared" si="5"/>
        <v>21</v>
      </c>
      <c r="W24" s="543">
        <f t="shared" si="37"/>
        <v>0</v>
      </c>
      <c r="X24" s="543">
        <f t="shared" si="37"/>
        <v>0</v>
      </c>
      <c r="Y24" s="543">
        <f t="shared" si="37"/>
        <v>0</v>
      </c>
      <c r="Z24" s="543">
        <f t="shared" si="37"/>
        <v>0</v>
      </c>
      <c r="AA24" s="543">
        <f t="shared" si="37"/>
        <v>21</v>
      </c>
      <c r="AB24" s="543">
        <f t="shared" si="6"/>
        <v>7</v>
      </c>
      <c r="AC24" s="543">
        <f t="shared" si="37"/>
        <v>0</v>
      </c>
      <c r="AD24" s="543">
        <f t="shared" si="37"/>
        <v>0</v>
      </c>
      <c r="AE24" s="543">
        <f t="shared" si="37"/>
        <v>0</v>
      </c>
      <c r="AF24" s="543">
        <f t="shared" si="37"/>
        <v>0</v>
      </c>
      <c r="AG24" s="543">
        <f t="shared" si="37"/>
        <v>7</v>
      </c>
      <c r="AH24" s="589">
        <f t="shared" si="0"/>
        <v>75</v>
      </c>
      <c r="AI24" s="545"/>
      <c r="AJ24" s="546"/>
      <c r="AK24" s="547"/>
      <c r="AL24" s="547"/>
      <c r="AM24" s="543">
        <f t="shared" si="21"/>
        <v>165299</v>
      </c>
      <c r="AN24" s="543">
        <f t="shared" si="22"/>
        <v>165299</v>
      </c>
      <c r="AO24" s="543">
        <f t="shared" si="23"/>
        <v>28000</v>
      </c>
      <c r="AP24" s="543">
        <f t="shared" si="37"/>
        <v>21930</v>
      </c>
      <c r="AQ24" s="543">
        <f t="shared" si="37"/>
        <v>4000</v>
      </c>
      <c r="AR24" s="543">
        <f t="shared" si="37"/>
        <v>1740</v>
      </c>
      <c r="AS24" s="543">
        <f t="shared" si="37"/>
        <v>330</v>
      </c>
      <c r="AT24" s="543">
        <f t="shared" si="37"/>
        <v>137299</v>
      </c>
      <c r="AU24" s="543">
        <f t="shared" si="37"/>
        <v>0</v>
      </c>
      <c r="AV24" s="548">
        <f t="shared" si="37"/>
        <v>488746</v>
      </c>
      <c r="AW24" s="548">
        <f t="shared" si="37"/>
        <v>161554</v>
      </c>
      <c r="AX24" s="548">
        <f t="shared" si="37"/>
        <v>196923</v>
      </c>
      <c r="AY24" s="589">
        <f t="shared" si="10"/>
        <v>40.291480646388919</v>
      </c>
      <c r="AZ24" s="548">
        <f t="shared" si="37"/>
        <v>10226</v>
      </c>
      <c r="BA24" s="548">
        <f t="shared" si="37"/>
        <v>685</v>
      </c>
      <c r="BB24" s="548">
        <f t="shared" si="37"/>
        <v>9766</v>
      </c>
      <c r="BC24" s="549">
        <v>111253</v>
      </c>
      <c r="BD24" s="550">
        <f t="shared" si="34"/>
        <v>4.3931040061841031</v>
      </c>
      <c r="BE24" s="551">
        <f t="shared" si="11"/>
        <v>9.1916622473101853E-2</v>
      </c>
      <c r="BF24" s="548">
        <f t="shared" si="37"/>
        <v>24</v>
      </c>
      <c r="BG24" s="548">
        <f t="shared" si="37"/>
        <v>5</v>
      </c>
      <c r="BH24" s="548">
        <f t="shared" si="37"/>
        <v>211</v>
      </c>
      <c r="BI24" s="548">
        <f t="shared" si="37"/>
        <v>10</v>
      </c>
      <c r="BJ24" s="548">
        <f t="shared" si="37"/>
        <v>6776</v>
      </c>
      <c r="BK24" s="548">
        <f t="shared" si="37"/>
        <v>381</v>
      </c>
      <c r="BL24" s="548">
        <f t="shared" si="37"/>
        <v>122</v>
      </c>
      <c r="BM24" s="548">
        <f t="shared" si="37"/>
        <v>3081</v>
      </c>
      <c r="BN24" s="548">
        <f t="shared" si="37"/>
        <v>283</v>
      </c>
      <c r="BO24" s="548">
        <f t="shared" si="37"/>
        <v>2691</v>
      </c>
      <c r="BP24" s="548">
        <f t="shared" si="37"/>
        <v>417</v>
      </c>
      <c r="BQ24" s="548">
        <f t="shared" si="37"/>
        <v>930</v>
      </c>
      <c r="BR24" s="548">
        <f t="shared" si="37"/>
        <v>423</v>
      </c>
      <c r="BS24" s="548">
        <f t="shared" si="37"/>
        <v>0</v>
      </c>
      <c r="BT24" s="552"/>
      <c r="BU24" s="553"/>
      <c r="BV24" s="535"/>
      <c r="BW24" s="538"/>
      <c r="BX24" s="535"/>
      <c r="BY24" s="535"/>
      <c r="BZ24" s="535"/>
      <c r="CA24" s="554"/>
      <c r="CB24" s="534"/>
      <c r="CC24" s="555">
        <f t="shared" ref="CC24:EE24" si="38">SUM(CC25:CC27)</f>
        <v>245000</v>
      </c>
      <c r="CD24" s="555">
        <f t="shared" si="13"/>
        <v>1362</v>
      </c>
      <c r="CE24" s="555">
        <f t="shared" si="38"/>
        <v>1360</v>
      </c>
      <c r="CF24" s="555">
        <f t="shared" si="38"/>
        <v>2</v>
      </c>
      <c r="CG24" s="555">
        <f t="shared" si="26"/>
        <v>83522</v>
      </c>
      <c r="CH24" s="555">
        <f t="shared" si="38"/>
        <v>83142</v>
      </c>
      <c r="CI24" s="555">
        <f t="shared" si="38"/>
        <v>9575</v>
      </c>
      <c r="CJ24" s="555">
        <f t="shared" si="38"/>
        <v>380</v>
      </c>
      <c r="CK24" s="556"/>
      <c r="CL24" s="557"/>
      <c r="CM24" s="538"/>
      <c r="CN24" s="558">
        <f t="shared" si="27"/>
        <v>437468</v>
      </c>
      <c r="CO24" s="559">
        <f t="shared" si="28"/>
        <v>192794</v>
      </c>
      <c r="CP24" s="558">
        <f t="shared" si="38"/>
        <v>428483</v>
      </c>
      <c r="CQ24" s="558">
        <f t="shared" si="38"/>
        <v>407622</v>
      </c>
      <c r="CR24" s="558">
        <f t="shared" si="38"/>
        <v>185538</v>
      </c>
      <c r="CS24" s="558">
        <f t="shared" si="38"/>
        <v>180433</v>
      </c>
      <c r="CT24" s="558">
        <f t="shared" si="38"/>
        <v>14314</v>
      </c>
      <c r="CU24" s="558">
        <f t="shared" si="38"/>
        <v>14017</v>
      </c>
      <c r="CV24" s="558" t="s">
        <v>852</v>
      </c>
      <c r="CW24" s="558" t="s">
        <v>852</v>
      </c>
      <c r="CX24" s="558">
        <f t="shared" si="38"/>
        <v>8985</v>
      </c>
      <c r="CY24" s="558">
        <f t="shared" si="38"/>
        <v>7256</v>
      </c>
      <c r="CZ24" s="555">
        <f t="shared" si="15"/>
        <v>19795</v>
      </c>
      <c r="DA24" s="555">
        <f t="shared" si="38"/>
        <v>8868</v>
      </c>
      <c r="DB24" s="555">
        <f t="shared" si="38"/>
        <v>0</v>
      </c>
      <c r="DC24" s="555">
        <f t="shared" si="38"/>
        <v>0</v>
      </c>
      <c r="DD24" s="555">
        <f t="shared" si="38"/>
        <v>27</v>
      </c>
      <c r="DE24" s="555">
        <f t="shared" si="38"/>
        <v>0</v>
      </c>
      <c r="DF24" s="555">
        <f t="shared" si="38"/>
        <v>10900</v>
      </c>
      <c r="DG24" s="555">
        <f t="shared" si="38"/>
        <v>0</v>
      </c>
      <c r="DH24" s="555">
        <f t="shared" si="38"/>
        <v>0</v>
      </c>
      <c r="DI24" s="555">
        <f t="shared" si="38"/>
        <v>0</v>
      </c>
      <c r="DJ24" s="555">
        <f t="shared" si="38"/>
        <v>0</v>
      </c>
      <c r="DK24" s="560" t="s">
        <v>923</v>
      </c>
      <c r="DL24" s="561">
        <f t="shared" si="30"/>
        <v>558</v>
      </c>
      <c r="DM24" s="562" t="s">
        <v>923</v>
      </c>
      <c r="DN24" s="563">
        <f t="shared" si="32"/>
        <v>558</v>
      </c>
      <c r="DO24" s="560" t="s">
        <v>923</v>
      </c>
      <c r="DP24" s="561">
        <f t="shared" si="38"/>
        <v>558</v>
      </c>
      <c r="DQ24" s="562" t="s">
        <v>923</v>
      </c>
      <c r="DR24" s="563">
        <f t="shared" si="38"/>
        <v>558</v>
      </c>
      <c r="DS24" s="560">
        <f t="shared" si="38"/>
        <v>0</v>
      </c>
      <c r="DT24" s="561">
        <f t="shared" si="38"/>
        <v>0</v>
      </c>
      <c r="DU24" s="562">
        <f t="shared" si="38"/>
        <v>0</v>
      </c>
      <c r="DV24" s="563">
        <f t="shared" si="38"/>
        <v>0</v>
      </c>
      <c r="DW24" s="555">
        <f t="shared" si="38"/>
        <v>10336</v>
      </c>
      <c r="DX24" s="564"/>
      <c r="DY24" s="564"/>
      <c r="DZ24" s="564"/>
      <c r="EA24" s="564"/>
      <c r="EB24" s="534"/>
      <c r="EC24" s="565"/>
      <c r="ED24" s="566"/>
      <c r="EE24" s="567">
        <f t="shared" si="38"/>
        <v>6</v>
      </c>
      <c r="EF24" s="564"/>
      <c r="EG24" s="568"/>
      <c r="EH24" s="538"/>
      <c r="EI24" s="558"/>
      <c r="EJ24" s="558"/>
      <c r="EK24" s="569"/>
      <c r="EL24" s="569"/>
      <c r="EM24" s="569"/>
      <c r="EN24" s="569"/>
      <c r="EO24" s="569"/>
      <c r="EP24" s="569"/>
      <c r="EQ24" s="569"/>
      <c r="ER24" s="570"/>
      <c r="ES24" s="570"/>
      <c r="ET24" s="555">
        <f t="shared" ref="ET24:FF24" si="39">SUM(ET25:ET27)</f>
        <v>5414</v>
      </c>
      <c r="EU24" s="571"/>
      <c r="EV24" s="571"/>
      <c r="EW24" s="571"/>
      <c r="EX24" s="571"/>
      <c r="EY24" s="555">
        <f t="shared" si="39"/>
        <v>0</v>
      </c>
      <c r="EZ24" s="555">
        <f t="shared" si="39"/>
        <v>0</v>
      </c>
      <c r="FA24" s="555">
        <f t="shared" si="39"/>
        <v>0</v>
      </c>
      <c r="FB24" s="555">
        <f t="shared" si="39"/>
        <v>0</v>
      </c>
      <c r="FC24" s="555">
        <f t="shared" si="39"/>
        <v>4</v>
      </c>
      <c r="FD24" s="555">
        <f t="shared" si="39"/>
        <v>0</v>
      </c>
      <c r="FE24" s="555">
        <f t="shared" si="39"/>
        <v>3</v>
      </c>
      <c r="FF24" s="555">
        <f t="shared" si="39"/>
        <v>0</v>
      </c>
    </row>
    <row r="25" spans="1:162" ht="15" customHeight="1">
      <c r="A25" s="524"/>
      <c r="B25" s="18" t="s">
        <v>55</v>
      </c>
      <c r="C25" s="177" t="s">
        <v>56</v>
      </c>
      <c r="D25" s="175" t="s">
        <v>663</v>
      </c>
      <c r="E25" s="156" t="s">
        <v>57</v>
      </c>
      <c r="F25" s="156" t="s">
        <v>58</v>
      </c>
      <c r="G25" s="181">
        <v>18917</v>
      </c>
      <c r="H25" s="181">
        <v>30390</v>
      </c>
      <c r="I25" s="178">
        <v>3042</v>
      </c>
      <c r="J25" s="178">
        <v>190</v>
      </c>
      <c r="K25" s="178">
        <v>145</v>
      </c>
      <c r="L25" s="272" t="s">
        <v>265</v>
      </c>
      <c r="M25" s="175" t="s">
        <v>267</v>
      </c>
      <c r="N25" s="466" t="s">
        <v>920</v>
      </c>
      <c r="O25" s="175" t="s">
        <v>292</v>
      </c>
      <c r="P25" s="175" t="s">
        <v>954</v>
      </c>
      <c r="Q25" s="273" t="s">
        <v>333</v>
      </c>
      <c r="R25" s="136" t="s">
        <v>664</v>
      </c>
      <c r="S25" s="274" t="s">
        <v>665</v>
      </c>
      <c r="T25" s="141">
        <f t="shared" si="3"/>
        <v>16</v>
      </c>
      <c r="U25" s="142">
        <f t="shared" si="4"/>
        <v>0</v>
      </c>
      <c r="V25" s="169">
        <f t="shared" si="5"/>
        <v>12</v>
      </c>
      <c r="W25" s="169">
        <v>0</v>
      </c>
      <c r="X25" s="169">
        <v>0</v>
      </c>
      <c r="Y25" s="169">
        <v>0</v>
      </c>
      <c r="Z25" s="169">
        <v>0</v>
      </c>
      <c r="AA25" s="169">
        <v>12</v>
      </c>
      <c r="AB25" s="169">
        <f t="shared" si="6"/>
        <v>4</v>
      </c>
      <c r="AC25" s="169">
        <v>0</v>
      </c>
      <c r="AD25" s="169">
        <v>0</v>
      </c>
      <c r="AE25" s="169">
        <v>0</v>
      </c>
      <c r="AF25" s="169">
        <v>0</v>
      </c>
      <c r="AG25" s="169">
        <v>4</v>
      </c>
      <c r="AH25" s="473">
        <f t="shared" si="0"/>
        <v>75</v>
      </c>
      <c r="AI25" s="168" t="s">
        <v>366</v>
      </c>
      <c r="AJ25" s="168" t="s">
        <v>852</v>
      </c>
      <c r="AK25" s="169">
        <v>15</v>
      </c>
      <c r="AL25" s="169">
        <v>11</v>
      </c>
      <c r="AM25" s="169">
        <f t="shared" si="21"/>
        <v>97518</v>
      </c>
      <c r="AN25" s="169">
        <f t="shared" si="22"/>
        <v>97518</v>
      </c>
      <c r="AO25" s="169">
        <f t="shared" si="23"/>
        <v>15938</v>
      </c>
      <c r="AP25" s="169">
        <v>12943</v>
      </c>
      <c r="AQ25" s="169">
        <v>2315</v>
      </c>
      <c r="AR25" s="169">
        <v>350</v>
      </c>
      <c r="AS25" s="169">
        <v>330</v>
      </c>
      <c r="AT25" s="169">
        <v>81580</v>
      </c>
      <c r="AU25" s="169">
        <v>0</v>
      </c>
      <c r="AV25" s="170">
        <v>281058</v>
      </c>
      <c r="AW25" s="247">
        <v>97611</v>
      </c>
      <c r="AX25" s="247">
        <v>92964</v>
      </c>
      <c r="AY25" s="473">
        <f t="shared" si="10"/>
        <v>33.076446854385928</v>
      </c>
      <c r="AZ25" s="247">
        <v>5198</v>
      </c>
      <c r="BA25" s="247">
        <v>239</v>
      </c>
      <c r="BB25" s="247">
        <v>6156</v>
      </c>
      <c r="BC25" s="442"/>
      <c r="BD25" s="172"/>
      <c r="BE25" s="172"/>
      <c r="BF25" s="249">
        <v>10</v>
      </c>
      <c r="BG25" s="171">
        <v>4</v>
      </c>
      <c r="BH25" s="171">
        <v>124</v>
      </c>
      <c r="BI25" s="171">
        <v>4</v>
      </c>
      <c r="BJ25" s="171">
        <v>4517</v>
      </c>
      <c r="BK25" s="171">
        <v>380</v>
      </c>
      <c r="BL25" s="171">
        <v>118</v>
      </c>
      <c r="BM25" s="171">
        <v>1480</v>
      </c>
      <c r="BN25" s="171">
        <v>283</v>
      </c>
      <c r="BO25" s="171">
        <v>1378</v>
      </c>
      <c r="BP25" s="171">
        <v>220</v>
      </c>
      <c r="BQ25" s="171">
        <v>930</v>
      </c>
      <c r="BR25" s="249">
        <v>213</v>
      </c>
      <c r="BS25" s="171">
        <v>0</v>
      </c>
      <c r="BT25" s="182" t="s">
        <v>366</v>
      </c>
      <c r="BU25" s="174" t="s">
        <v>640</v>
      </c>
      <c r="BV25" s="175" t="s">
        <v>419</v>
      </c>
      <c r="BW25" s="137" t="s">
        <v>422</v>
      </c>
      <c r="BX25" s="175" t="s">
        <v>419</v>
      </c>
      <c r="BY25" s="175" t="s">
        <v>428</v>
      </c>
      <c r="BZ25" s="175" t="s">
        <v>423</v>
      </c>
      <c r="CA25" s="177" t="s">
        <v>626</v>
      </c>
      <c r="CB25" s="177" t="s">
        <v>263</v>
      </c>
      <c r="CC25" s="141">
        <v>124732</v>
      </c>
      <c r="CD25" s="142">
        <f t="shared" si="13"/>
        <v>913</v>
      </c>
      <c r="CE25" s="142">
        <v>911</v>
      </c>
      <c r="CF25" s="142">
        <v>2</v>
      </c>
      <c r="CG25" s="141">
        <f t="shared" si="26"/>
        <v>60101</v>
      </c>
      <c r="CH25" s="141">
        <v>59904</v>
      </c>
      <c r="CI25" s="141">
        <v>6425</v>
      </c>
      <c r="CJ25" s="141">
        <v>197</v>
      </c>
      <c r="CK25" s="141">
        <v>311</v>
      </c>
      <c r="CL25" s="175" t="s">
        <v>928</v>
      </c>
      <c r="CM25" s="175">
        <v>14</v>
      </c>
      <c r="CN25" s="135">
        <f t="shared" si="27"/>
        <v>282099</v>
      </c>
      <c r="CO25" s="259">
        <f t="shared" si="28"/>
        <v>127904</v>
      </c>
      <c r="CP25" s="259">
        <v>275708</v>
      </c>
      <c r="CQ25" s="259">
        <v>258647</v>
      </c>
      <c r="CR25" s="259">
        <v>122926</v>
      </c>
      <c r="CS25" s="259">
        <v>118651</v>
      </c>
      <c r="CT25" s="178">
        <v>14314</v>
      </c>
      <c r="CU25" s="253">
        <v>14017</v>
      </c>
      <c r="CV25" s="253" t="s">
        <v>263</v>
      </c>
      <c r="CW25" s="253" t="s">
        <v>263</v>
      </c>
      <c r="CX25" s="259">
        <v>6391</v>
      </c>
      <c r="CY25" s="259">
        <v>4978</v>
      </c>
      <c r="CZ25" s="141">
        <f t="shared" si="15"/>
        <v>10225</v>
      </c>
      <c r="DA25" s="142">
        <v>4968</v>
      </c>
      <c r="DB25" s="142">
        <v>0</v>
      </c>
      <c r="DC25" s="142">
        <v>0</v>
      </c>
      <c r="DD25" s="142">
        <v>23</v>
      </c>
      <c r="DE25" s="142">
        <v>0</v>
      </c>
      <c r="DF25" s="142">
        <v>5234</v>
      </c>
      <c r="DG25" s="142">
        <v>0</v>
      </c>
      <c r="DH25" s="142">
        <v>0</v>
      </c>
      <c r="DI25" s="142">
        <v>0</v>
      </c>
      <c r="DJ25" s="141">
        <v>0</v>
      </c>
      <c r="DK25" s="395" t="s">
        <v>923</v>
      </c>
      <c r="DL25" s="406">
        <f t="shared" si="30"/>
        <v>558</v>
      </c>
      <c r="DM25" s="407" t="s">
        <v>923</v>
      </c>
      <c r="DN25" s="275">
        <f t="shared" si="32"/>
        <v>558</v>
      </c>
      <c r="DO25" s="429" t="s">
        <v>923</v>
      </c>
      <c r="DP25" s="406">
        <v>558</v>
      </c>
      <c r="DQ25" s="407" t="s">
        <v>923</v>
      </c>
      <c r="DR25" s="275">
        <v>558</v>
      </c>
      <c r="DS25" s="429">
        <v>0</v>
      </c>
      <c r="DT25" s="406">
        <v>0</v>
      </c>
      <c r="DU25" s="407">
        <v>0</v>
      </c>
      <c r="DV25" s="142">
        <v>0</v>
      </c>
      <c r="DW25" s="141">
        <v>6568</v>
      </c>
      <c r="DX25" s="177" t="s">
        <v>366</v>
      </c>
      <c r="DY25" s="177" t="s">
        <v>366</v>
      </c>
      <c r="DZ25" s="177" t="s">
        <v>263</v>
      </c>
      <c r="EA25" s="177" t="s">
        <v>263</v>
      </c>
      <c r="EB25" s="177" t="s">
        <v>263</v>
      </c>
      <c r="EC25" s="175" t="s">
        <v>891</v>
      </c>
      <c r="ED25" s="177" t="s">
        <v>366</v>
      </c>
      <c r="EE25" s="256">
        <v>3</v>
      </c>
      <c r="EF25" s="177" t="s">
        <v>366</v>
      </c>
      <c r="EG25" s="181">
        <v>45200</v>
      </c>
      <c r="EH25" s="175" t="s">
        <v>537</v>
      </c>
      <c r="EI25" s="178">
        <v>8826</v>
      </c>
      <c r="EJ25" s="178">
        <v>47000</v>
      </c>
      <c r="EK25" s="156" t="s">
        <v>366</v>
      </c>
      <c r="EL25" s="156" t="s">
        <v>263</v>
      </c>
      <c r="EM25" s="156" t="s">
        <v>366</v>
      </c>
      <c r="EN25" s="182" t="s">
        <v>366</v>
      </c>
      <c r="EO25" s="182" t="s">
        <v>366</v>
      </c>
      <c r="EP25" s="182" t="s">
        <v>366</v>
      </c>
      <c r="EQ25" s="182" t="s">
        <v>366</v>
      </c>
      <c r="ER25" s="155">
        <v>10</v>
      </c>
      <c r="ES25" s="161">
        <v>50</v>
      </c>
      <c r="ET25" s="166">
        <v>4211</v>
      </c>
      <c r="EU25" s="156" t="s">
        <v>263</v>
      </c>
      <c r="EV25" s="156" t="s">
        <v>366</v>
      </c>
      <c r="EW25" s="156" t="s">
        <v>366</v>
      </c>
      <c r="EX25" s="156" t="s">
        <v>263</v>
      </c>
      <c r="EY25" s="141">
        <v>0</v>
      </c>
      <c r="EZ25" s="142">
        <v>0</v>
      </c>
      <c r="FA25" s="142">
        <v>0</v>
      </c>
      <c r="FB25" s="142">
        <v>0</v>
      </c>
      <c r="FC25" s="142">
        <v>4</v>
      </c>
      <c r="FD25" s="142">
        <v>0</v>
      </c>
      <c r="FE25" s="142">
        <v>3</v>
      </c>
      <c r="FF25" s="142">
        <v>0</v>
      </c>
    </row>
    <row r="26" spans="1:162" ht="15" customHeight="1">
      <c r="A26" s="524"/>
      <c r="B26" s="92" t="s">
        <v>59</v>
      </c>
      <c r="C26" s="184" t="s">
        <v>60</v>
      </c>
      <c r="D26" s="183" t="s">
        <v>864</v>
      </c>
      <c r="E26" s="184" t="s">
        <v>61</v>
      </c>
      <c r="F26" s="184" t="s">
        <v>62</v>
      </c>
      <c r="G26" s="185">
        <v>29057</v>
      </c>
      <c r="H26" s="185">
        <v>29677</v>
      </c>
      <c r="I26" s="186">
        <v>1305</v>
      </c>
      <c r="J26" s="186">
        <v>161</v>
      </c>
      <c r="K26" s="186">
        <v>104</v>
      </c>
      <c r="L26" s="187" t="s">
        <v>265</v>
      </c>
      <c r="M26" s="183" t="s">
        <v>267</v>
      </c>
      <c r="N26" s="133"/>
      <c r="O26" s="276" t="s">
        <v>666</v>
      </c>
      <c r="P26" s="183" t="s">
        <v>955</v>
      </c>
      <c r="Q26" s="257" t="s">
        <v>334</v>
      </c>
      <c r="R26" s="191" t="s">
        <v>667</v>
      </c>
      <c r="S26" s="192" t="s">
        <v>668</v>
      </c>
      <c r="T26" s="201">
        <f t="shared" si="3"/>
        <v>6</v>
      </c>
      <c r="U26" s="206">
        <f t="shared" si="4"/>
        <v>0</v>
      </c>
      <c r="V26" s="201">
        <f t="shared" si="5"/>
        <v>6</v>
      </c>
      <c r="W26" s="201">
        <v>0</v>
      </c>
      <c r="X26" s="201">
        <v>0</v>
      </c>
      <c r="Y26" s="201">
        <v>0</v>
      </c>
      <c r="Z26" s="201">
        <v>0</v>
      </c>
      <c r="AA26" s="201">
        <v>6</v>
      </c>
      <c r="AB26" s="201">
        <f t="shared" si="6"/>
        <v>0</v>
      </c>
      <c r="AC26" s="201">
        <v>0</v>
      </c>
      <c r="AD26" s="201">
        <v>0</v>
      </c>
      <c r="AE26" s="201">
        <v>0</v>
      </c>
      <c r="AF26" s="201">
        <v>0</v>
      </c>
      <c r="AG26" s="201">
        <v>0</v>
      </c>
      <c r="AH26" s="480">
        <f t="shared" si="0"/>
        <v>100</v>
      </c>
      <c r="AI26" s="144"/>
      <c r="AJ26" s="144"/>
      <c r="AK26" s="141"/>
      <c r="AL26" s="141"/>
      <c r="AM26" s="201">
        <f t="shared" si="21"/>
        <v>37550</v>
      </c>
      <c r="AN26" s="201">
        <f t="shared" si="22"/>
        <v>37550</v>
      </c>
      <c r="AO26" s="201">
        <f t="shared" si="23"/>
        <v>7177</v>
      </c>
      <c r="AP26" s="201">
        <v>5337</v>
      </c>
      <c r="AQ26" s="201">
        <v>1110</v>
      </c>
      <c r="AR26" s="201">
        <v>730</v>
      </c>
      <c r="AS26" s="201">
        <v>0</v>
      </c>
      <c r="AT26" s="201">
        <v>30373</v>
      </c>
      <c r="AU26" s="201">
        <v>0</v>
      </c>
      <c r="AV26" s="195">
        <v>128938</v>
      </c>
      <c r="AW26" s="196">
        <v>38060</v>
      </c>
      <c r="AX26" s="196">
        <v>56925</v>
      </c>
      <c r="AY26" s="480">
        <f t="shared" si="10"/>
        <v>44.14912593649661</v>
      </c>
      <c r="AZ26" s="196">
        <v>3174</v>
      </c>
      <c r="BA26" s="196">
        <v>333</v>
      </c>
      <c r="BB26" s="196">
        <v>2328</v>
      </c>
      <c r="BC26" s="443"/>
      <c r="BD26" s="197"/>
      <c r="BE26" s="197"/>
      <c r="BF26" s="198">
        <v>8</v>
      </c>
      <c r="BG26" s="199">
        <v>0</v>
      </c>
      <c r="BH26" s="199">
        <v>57</v>
      </c>
      <c r="BI26" s="199">
        <v>4</v>
      </c>
      <c r="BJ26" s="199">
        <v>2047</v>
      </c>
      <c r="BK26" s="199">
        <v>1</v>
      </c>
      <c r="BL26" s="199">
        <v>4</v>
      </c>
      <c r="BM26" s="199">
        <v>592</v>
      </c>
      <c r="BN26" s="199">
        <v>0</v>
      </c>
      <c r="BO26" s="199">
        <v>657</v>
      </c>
      <c r="BP26" s="199">
        <v>124</v>
      </c>
      <c r="BQ26" s="199">
        <v>0</v>
      </c>
      <c r="BR26" s="198">
        <v>210</v>
      </c>
      <c r="BS26" s="199">
        <v>0</v>
      </c>
      <c r="BT26" s="205" t="s">
        <v>263</v>
      </c>
      <c r="BU26" s="150"/>
      <c r="BV26" s="133"/>
      <c r="BW26" s="133"/>
      <c r="BX26" s="133"/>
      <c r="BY26" s="133"/>
      <c r="BZ26" s="133"/>
      <c r="CA26" s="134"/>
      <c r="CB26" s="134"/>
      <c r="CC26" s="201">
        <v>82977</v>
      </c>
      <c r="CD26" s="206">
        <f t="shared" si="13"/>
        <v>269</v>
      </c>
      <c r="CE26" s="206">
        <v>269</v>
      </c>
      <c r="CF26" s="206">
        <v>0</v>
      </c>
      <c r="CG26" s="201">
        <f t="shared" si="26"/>
        <v>18059</v>
      </c>
      <c r="CH26" s="201">
        <v>17881</v>
      </c>
      <c r="CI26" s="201">
        <v>2281</v>
      </c>
      <c r="CJ26" s="201">
        <v>178</v>
      </c>
      <c r="CK26" s="201">
        <v>313</v>
      </c>
      <c r="CL26" s="133"/>
      <c r="CM26" s="133"/>
      <c r="CN26" s="186">
        <f t="shared" si="27"/>
        <v>119162</v>
      </c>
      <c r="CO26" s="258">
        <f t="shared" si="28"/>
        <v>51361</v>
      </c>
      <c r="CP26" s="258">
        <v>117755</v>
      </c>
      <c r="CQ26" s="258">
        <v>114993</v>
      </c>
      <c r="CR26" s="258">
        <v>50219</v>
      </c>
      <c r="CS26" s="258">
        <v>49590</v>
      </c>
      <c r="CT26" s="135"/>
      <c r="CU26" s="259"/>
      <c r="CV26" s="259"/>
      <c r="CW26" s="259"/>
      <c r="CX26" s="258">
        <v>1407</v>
      </c>
      <c r="CY26" s="258">
        <v>1142</v>
      </c>
      <c r="CZ26" s="201">
        <f t="shared" si="15"/>
        <v>7127</v>
      </c>
      <c r="DA26" s="206">
        <v>3435</v>
      </c>
      <c r="DB26" s="206">
        <v>0</v>
      </c>
      <c r="DC26" s="206">
        <v>0</v>
      </c>
      <c r="DD26" s="206">
        <v>3</v>
      </c>
      <c r="DE26" s="206">
        <v>0</v>
      </c>
      <c r="DF26" s="206">
        <v>3689</v>
      </c>
      <c r="DG26" s="206">
        <v>0</v>
      </c>
      <c r="DH26" s="206">
        <v>0</v>
      </c>
      <c r="DI26" s="206">
        <v>0</v>
      </c>
      <c r="DJ26" s="201">
        <v>0</v>
      </c>
      <c r="DK26" s="396"/>
      <c r="DL26" s="408"/>
      <c r="DM26" s="409"/>
      <c r="DN26" s="142"/>
      <c r="DO26" s="430"/>
      <c r="DP26" s="408"/>
      <c r="DQ26" s="409"/>
      <c r="DR26" s="142"/>
      <c r="DS26" s="430"/>
      <c r="DT26" s="408"/>
      <c r="DU26" s="409"/>
      <c r="DV26" s="142"/>
      <c r="DW26" s="201">
        <v>2029</v>
      </c>
      <c r="DX26" s="184" t="s">
        <v>263</v>
      </c>
      <c r="DY26" s="184" t="s">
        <v>263</v>
      </c>
      <c r="DZ26" s="184" t="s">
        <v>263</v>
      </c>
      <c r="EA26" s="184" t="s">
        <v>263</v>
      </c>
      <c r="EB26" s="184" t="s">
        <v>263</v>
      </c>
      <c r="EC26" s="183" t="s">
        <v>891</v>
      </c>
      <c r="ED26" s="184" t="s">
        <v>366</v>
      </c>
      <c r="EE26" s="204">
        <v>2</v>
      </c>
      <c r="EF26" s="134"/>
      <c r="EG26" s="154"/>
      <c r="EH26" s="133"/>
      <c r="EI26" s="135"/>
      <c r="EJ26" s="135"/>
      <c r="EK26" s="179" t="s">
        <v>366</v>
      </c>
      <c r="EL26" s="179" t="s">
        <v>263</v>
      </c>
      <c r="EM26" s="179" t="s">
        <v>366</v>
      </c>
      <c r="EN26" s="277" t="s">
        <v>366</v>
      </c>
      <c r="EO26" s="277" t="s">
        <v>366</v>
      </c>
      <c r="EP26" s="277" t="s">
        <v>263</v>
      </c>
      <c r="EQ26" s="277" t="s">
        <v>366</v>
      </c>
      <c r="ER26" s="183">
        <v>10</v>
      </c>
      <c r="ES26" s="189">
        <v>50</v>
      </c>
      <c r="ET26" s="254">
        <v>706</v>
      </c>
      <c r="EU26" s="184" t="s">
        <v>263</v>
      </c>
      <c r="EV26" s="184" t="s">
        <v>263</v>
      </c>
      <c r="EW26" s="184" t="s">
        <v>263</v>
      </c>
      <c r="EX26" s="184" t="s">
        <v>263</v>
      </c>
      <c r="EY26" s="201">
        <v>0</v>
      </c>
      <c r="EZ26" s="206">
        <v>0</v>
      </c>
      <c r="FA26" s="206">
        <v>0</v>
      </c>
      <c r="FB26" s="206">
        <v>0</v>
      </c>
      <c r="FC26" s="206">
        <v>0</v>
      </c>
      <c r="FD26" s="206">
        <v>0</v>
      </c>
      <c r="FE26" s="206">
        <v>0</v>
      </c>
      <c r="FF26" s="206">
        <v>0</v>
      </c>
    </row>
    <row r="27" spans="1:162" ht="15" customHeight="1" thickBot="1">
      <c r="A27" s="524"/>
      <c r="B27" s="90" t="s">
        <v>63</v>
      </c>
      <c r="C27" s="134" t="s">
        <v>64</v>
      </c>
      <c r="D27" s="133" t="s">
        <v>669</v>
      </c>
      <c r="E27" s="134" t="s">
        <v>65</v>
      </c>
      <c r="F27" s="134" t="s">
        <v>66</v>
      </c>
      <c r="G27" s="213">
        <v>9068</v>
      </c>
      <c r="H27" s="213">
        <v>42709</v>
      </c>
      <c r="I27" s="214">
        <v>601</v>
      </c>
      <c r="J27" s="214">
        <v>99</v>
      </c>
      <c r="K27" s="214">
        <v>92</v>
      </c>
      <c r="L27" s="215" t="s">
        <v>265</v>
      </c>
      <c r="M27" s="211" t="s">
        <v>267</v>
      </c>
      <c r="N27" s="133"/>
      <c r="O27" s="278" t="s">
        <v>670</v>
      </c>
      <c r="P27" s="133" t="s">
        <v>956</v>
      </c>
      <c r="Q27" s="139" t="s">
        <v>334</v>
      </c>
      <c r="R27" s="136" t="s">
        <v>671</v>
      </c>
      <c r="S27" s="274" t="s">
        <v>672</v>
      </c>
      <c r="T27" s="141">
        <f t="shared" si="3"/>
        <v>6</v>
      </c>
      <c r="U27" s="142">
        <f t="shared" si="4"/>
        <v>0</v>
      </c>
      <c r="V27" s="143">
        <f t="shared" si="5"/>
        <v>3</v>
      </c>
      <c r="W27" s="143">
        <v>0</v>
      </c>
      <c r="X27" s="143">
        <v>0</v>
      </c>
      <c r="Y27" s="143">
        <v>0</v>
      </c>
      <c r="Z27" s="143">
        <v>0</v>
      </c>
      <c r="AA27" s="143">
        <v>3</v>
      </c>
      <c r="AB27" s="143">
        <f t="shared" si="6"/>
        <v>3</v>
      </c>
      <c r="AC27" s="143">
        <v>0</v>
      </c>
      <c r="AD27" s="143">
        <v>0</v>
      </c>
      <c r="AE27" s="143">
        <v>0</v>
      </c>
      <c r="AF27" s="143">
        <v>0</v>
      </c>
      <c r="AG27" s="143">
        <v>3</v>
      </c>
      <c r="AH27" s="473">
        <f t="shared" si="0"/>
        <v>50</v>
      </c>
      <c r="AI27" s="144"/>
      <c r="AJ27" s="144"/>
      <c r="AK27" s="141"/>
      <c r="AL27" s="141"/>
      <c r="AM27" s="141">
        <f t="shared" si="21"/>
        <v>30231</v>
      </c>
      <c r="AN27" s="141">
        <f t="shared" si="22"/>
        <v>30231</v>
      </c>
      <c r="AO27" s="141">
        <f t="shared" si="23"/>
        <v>4885</v>
      </c>
      <c r="AP27" s="141">
        <v>3650</v>
      </c>
      <c r="AQ27" s="141">
        <v>575</v>
      </c>
      <c r="AR27" s="141">
        <v>660</v>
      </c>
      <c r="AS27" s="141">
        <v>0</v>
      </c>
      <c r="AT27" s="141">
        <v>25346</v>
      </c>
      <c r="AU27" s="141">
        <v>0</v>
      </c>
      <c r="AV27" s="279">
        <v>78750</v>
      </c>
      <c r="AW27" s="280">
        <v>25883</v>
      </c>
      <c r="AX27" s="280">
        <v>47034</v>
      </c>
      <c r="AY27" s="473">
        <f t="shared" si="10"/>
        <v>59.725714285714282</v>
      </c>
      <c r="AZ27" s="280">
        <v>1854</v>
      </c>
      <c r="BA27" s="280">
        <v>113</v>
      </c>
      <c r="BB27" s="280">
        <v>1282</v>
      </c>
      <c r="BC27" s="443"/>
      <c r="BD27" s="197"/>
      <c r="BE27" s="197"/>
      <c r="BF27" s="193">
        <v>6</v>
      </c>
      <c r="BG27" s="210">
        <v>1</v>
      </c>
      <c r="BH27" s="210">
        <v>30</v>
      </c>
      <c r="BI27" s="210">
        <v>2</v>
      </c>
      <c r="BJ27" s="210">
        <v>212</v>
      </c>
      <c r="BK27" s="210">
        <v>0</v>
      </c>
      <c r="BL27" s="210">
        <v>0</v>
      </c>
      <c r="BM27" s="210">
        <v>1009</v>
      </c>
      <c r="BN27" s="210">
        <v>0</v>
      </c>
      <c r="BO27" s="210">
        <v>656</v>
      </c>
      <c r="BP27" s="210">
        <v>73</v>
      </c>
      <c r="BQ27" s="210">
        <v>0</v>
      </c>
      <c r="BR27" s="193">
        <v>0</v>
      </c>
      <c r="BS27" s="210">
        <v>0</v>
      </c>
      <c r="BT27" s="281" t="s">
        <v>263</v>
      </c>
      <c r="BU27" s="150"/>
      <c r="BV27" s="133"/>
      <c r="BW27" s="133"/>
      <c r="BX27" s="133"/>
      <c r="BY27" s="133"/>
      <c r="BZ27" s="133"/>
      <c r="CA27" s="151"/>
      <c r="CB27" s="134"/>
      <c r="CC27" s="141">
        <v>37291</v>
      </c>
      <c r="CD27" s="142">
        <f t="shared" si="13"/>
        <v>180</v>
      </c>
      <c r="CE27" s="142">
        <v>180</v>
      </c>
      <c r="CF27" s="142">
        <v>0</v>
      </c>
      <c r="CG27" s="141">
        <f t="shared" si="26"/>
        <v>5362</v>
      </c>
      <c r="CH27" s="141">
        <v>5357</v>
      </c>
      <c r="CI27" s="141">
        <v>869</v>
      </c>
      <c r="CJ27" s="141">
        <v>5</v>
      </c>
      <c r="CK27" s="141">
        <v>316</v>
      </c>
      <c r="CL27" s="133"/>
      <c r="CM27" s="216"/>
      <c r="CN27" s="135">
        <f t="shared" si="27"/>
        <v>36207</v>
      </c>
      <c r="CO27" s="259">
        <f t="shared" si="28"/>
        <v>13529</v>
      </c>
      <c r="CP27" s="259">
        <v>35020</v>
      </c>
      <c r="CQ27" s="259">
        <v>33982</v>
      </c>
      <c r="CR27" s="259">
        <v>12393</v>
      </c>
      <c r="CS27" s="259">
        <v>12192</v>
      </c>
      <c r="CT27" s="238"/>
      <c r="CU27" s="268"/>
      <c r="CV27" s="268"/>
      <c r="CW27" s="268"/>
      <c r="CX27" s="259">
        <v>1187</v>
      </c>
      <c r="CY27" s="259">
        <v>1136</v>
      </c>
      <c r="CZ27" s="141">
        <f t="shared" si="15"/>
        <v>2443</v>
      </c>
      <c r="DA27" s="142">
        <v>465</v>
      </c>
      <c r="DB27" s="142">
        <v>0</v>
      </c>
      <c r="DC27" s="142">
        <v>0</v>
      </c>
      <c r="DD27" s="142">
        <v>1</v>
      </c>
      <c r="DE27" s="142">
        <v>0</v>
      </c>
      <c r="DF27" s="142">
        <v>1977</v>
      </c>
      <c r="DG27" s="142">
        <v>0</v>
      </c>
      <c r="DH27" s="142">
        <v>0</v>
      </c>
      <c r="DI27" s="142">
        <v>0</v>
      </c>
      <c r="DJ27" s="141">
        <v>0</v>
      </c>
      <c r="DK27" s="221"/>
      <c r="DL27" s="410"/>
      <c r="DM27" s="411"/>
      <c r="DN27" s="223"/>
      <c r="DO27" s="222"/>
      <c r="DP27" s="410"/>
      <c r="DQ27" s="411"/>
      <c r="DR27" s="223"/>
      <c r="DS27" s="222"/>
      <c r="DT27" s="410"/>
      <c r="DU27" s="411"/>
      <c r="DV27" s="142"/>
      <c r="DW27" s="141">
        <v>1739</v>
      </c>
      <c r="DX27" s="134" t="s">
        <v>263</v>
      </c>
      <c r="DY27" s="134" t="s">
        <v>263</v>
      </c>
      <c r="DZ27" s="134" t="s">
        <v>263</v>
      </c>
      <c r="EA27" s="134" t="s">
        <v>263</v>
      </c>
      <c r="EB27" s="134" t="s">
        <v>263</v>
      </c>
      <c r="EC27" s="133" t="s">
        <v>891</v>
      </c>
      <c r="ED27" s="134" t="s">
        <v>263</v>
      </c>
      <c r="EE27" s="153">
        <v>1</v>
      </c>
      <c r="EF27" s="134"/>
      <c r="EG27" s="154"/>
      <c r="EH27" s="133"/>
      <c r="EI27" s="135"/>
      <c r="EJ27" s="135"/>
      <c r="EK27" s="282" t="s">
        <v>366</v>
      </c>
      <c r="EL27" s="282" t="s">
        <v>263</v>
      </c>
      <c r="EM27" s="282" t="s">
        <v>366</v>
      </c>
      <c r="EN27" s="281" t="s">
        <v>366</v>
      </c>
      <c r="EO27" s="281" t="s">
        <v>366</v>
      </c>
      <c r="EP27" s="281" t="s">
        <v>366</v>
      </c>
      <c r="EQ27" s="281" t="s">
        <v>366</v>
      </c>
      <c r="ER27" s="211">
        <v>10</v>
      </c>
      <c r="ES27" s="241">
        <v>50</v>
      </c>
      <c r="ET27" s="283">
        <v>497</v>
      </c>
      <c r="EU27" s="282" t="s">
        <v>263</v>
      </c>
      <c r="EV27" s="282" t="s">
        <v>263</v>
      </c>
      <c r="EW27" s="282" t="s">
        <v>263</v>
      </c>
      <c r="EX27" s="282" t="s">
        <v>263</v>
      </c>
      <c r="EY27" s="141">
        <v>0</v>
      </c>
      <c r="EZ27" s="142">
        <v>0</v>
      </c>
      <c r="FA27" s="142">
        <v>0</v>
      </c>
      <c r="FB27" s="142">
        <v>0</v>
      </c>
      <c r="FC27" s="142">
        <v>0</v>
      </c>
      <c r="FD27" s="142">
        <v>0</v>
      </c>
      <c r="FE27" s="142">
        <v>0</v>
      </c>
      <c r="FF27" s="142">
        <v>0</v>
      </c>
    </row>
    <row r="28" spans="1:162" ht="15" customHeight="1">
      <c r="A28" s="525" t="s">
        <v>67</v>
      </c>
      <c r="B28" s="531"/>
      <c r="C28" s="534"/>
      <c r="D28" s="535"/>
      <c r="E28" s="534"/>
      <c r="F28" s="534"/>
      <c r="G28" s="536"/>
      <c r="H28" s="536"/>
      <c r="I28" s="537">
        <f>SUM(I29:I31)</f>
        <v>4663.6900000000005</v>
      </c>
      <c r="J28" s="537">
        <f t="shared" ref="J28:BS28" si="40">SUM(J29:J31)</f>
        <v>536.79</v>
      </c>
      <c r="K28" s="537">
        <f t="shared" si="40"/>
        <v>230</v>
      </c>
      <c r="L28" s="528"/>
      <c r="M28" s="524"/>
      <c r="N28" s="538"/>
      <c r="O28" s="597"/>
      <c r="P28" s="535"/>
      <c r="Q28" s="595"/>
      <c r="R28" s="541"/>
      <c r="S28" s="542"/>
      <c r="T28" s="555">
        <f t="shared" si="3"/>
        <v>34</v>
      </c>
      <c r="U28" s="555">
        <f t="shared" si="4"/>
        <v>0</v>
      </c>
      <c r="V28" s="543">
        <f t="shared" si="5"/>
        <v>14</v>
      </c>
      <c r="W28" s="543">
        <f t="shared" si="40"/>
        <v>6</v>
      </c>
      <c r="X28" s="543">
        <f t="shared" si="40"/>
        <v>0</v>
      </c>
      <c r="Y28" s="543">
        <f t="shared" si="40"/>
        <v>5</v>
      </c>
      <c r="Z28" s="543">
        <f t="shared" si="40"/>
        <v>0</v>
      </c>
      <c r="AA28" s="543">
        <f t="shared" si="40"/>
        <v>3</v>
      </c>
      <c r="AB28" s="543">
        <f t="shared" si="6"/>
        <v>20</v>
      </c>
      <c r="AC28" s="543">
        <f t="shared" si="40"/>
        <v>4</v>
      </c>
      <c r="AD28" s="543">
        <f t="shared" si="40"/>
        <v>0</v>
      </c>
      <c r="AE28" s="543">
        <f t="shared" si="40"/>
        <v>9</v>
      </c>
      <c r="AF28" s="543">
        <f t="shared" si="40"/>
        <v>0</v>
      </c>
      <c r="AG28" s="543">
        <f t="shared" si="40"/>
        <v>7</v>
      </c>
      <c r="AH28" s="589">
        <f t="shared" si="0"/>
        <v>41.17647058823529</v>
      </c>
      <c r="AI28" s="545"/>
      <c r="AJ28" s="546"/>
      <c r="AK28" s="547"/>
      <c r="AL28" s="547"/>
      <c r="AM28" s="543">
        <f t="shared" si="21"/>
        <v>134523</v>
      </c>
      <c r="AN28" s="543">
        <f t="shared" si="22"/>
        <v>134054</v>
      </c>
      <c r="AO28" s="543">
        <f t="shared" si="23"/>
        <v>24265</v>
      </c>
      <c r="AP28" s="543">
        <f t="shared" si="40"/>
        <v>15542</v>
      </c>
      <c r="AQ28" s="543">
        <f t="shared" si="40"/>
        <v>3483</v>
      </c>
      <c r="AR28" s="543">
        <f t="shared" si="40"/>
        <v>3150</v>
      </c>
      <c r="AS28" s="543">
        <f t="shared" si="40"/>
        <v>2090</v>
      </c>
      <c r="AT28" s="543">
        <f t="shared" si="40"/>
        <v>109789</v>
      </c>
      <c r="AU28" s="543">
        <f t="shared" si="40"/>
        <v>469</v>
      </c>
      <c r="AV28" s="548">
        <f t="shared" si="40"/>
        <v>429702</v>
      </c>
      <c r="AW28" s="548">
        <f t="shared" si="40"/>
        <v>151059</v>
      </c>
      <c r="AX28" s="548">
        <f t="shared" si="40"/>
        <v>325127</v>
      </c>
      <c r="AY28" s="589">
        <f t="shared" si="10"/>
        <v>75.663366705298088</v>
      </c>
      <c r="AZ28" s="548">
        <f t="shared" si="40"/>
        <v>10973</v>
      </c>
      <c r="BA28" s="548">
        <f t="shared" si="40"/>
        <v>864</v>
      </c>
      <c r="BB28" s="548">
        <f t="shared" si="40"/>
        <v>6023</v>
      </c>
      <c r="BC28" s="549">
        <v>90061</v>
      </c>
      <c r="BD28" s="550">
        <f t="shared" si="34"/>
        <v>4.7712328310811563</v>
      </c>
      <c r="BE28" s="551">
        <f t="shared" si="11"/>
        <v>0.1218396420204084</v>
      </c>
      <c r="BF28" s="548">
        <f t="shared" si="40"/>
        <v>26</v>
      </c>
      <c r="BG28" s="548">
        <f t="shared" si="40"/>
        <v>20</v>
      </c>
      <c r="BH28" s="548">
        <f t="shared" si="40"/>
        <v>175</v>
      </c>
      <c r="BI28" s="548">
        <f t="shared" si="40"/>
        <v>33</v>
      </c>
      <c r="BJ28" s="548">
        <f t="shared" si="40"/>
        <v>12376</v>
      </c>
      <c r="BK28" s="548">
        <f t="shared" si="40"/>
        <v>0</v>
      </c>
      <c r="BL28" s="548">
        <f t="shared" si="40"/>
        <v>22</v>
      </c>
      <c r="BM28" s="548">
        <f t="shared" si="40"/>
        <v>462</v>
      </c>
      <c r="BN28" s="548">
        <f t="shared" si="40"/>
        <v>0</v>
      </c>
      <c r="BO28" s="548">
        <f t="shared" si="40"/>
        <v>4499</v>
      </c>
      <c r="BP28" s="548">
        <f t="shared" si="40"/>
        <v>0</v>
      </c>
      <c r="BQ28" s="548">
        <f t="shared" si="40"/>
        <v>0</v>
      </c>
      <c r="BR28" s="548">
        <f t="shared" si="40"/>
        <v>0</v>
      </c>
      <c r="BS28" s="548">
        <f t="shared" si="40"/>
        <v>0</v>
      </c>
      <c r="BT28" s="552"/>
      <c r="BU28" s="553"/>
      <c r="BV28" s="535"/>
      <c r="BW28" s="535"/>
      <c r="BX28" s="535"/>
      <c r="BY28" s="535"/>
      <c r="BZ28" s="535"/>
      <c r="CA28" s="554"/>
      <c r="CB28" s="534"/>
      <c r="CC28" s="555">
        <f t="shared" ref="CC28:EE28" si="41">SUM(CC29:CC31)</f>
        <v>231361</v>
      </c>
      <c r="CD28" s="555">
        <f t="shared" si="13"/>
        <v>1327</v>
      </c>
      <c r="CE28" s="555">
        <f t="shared" si="41"/>
        <v>1315</v>
      </c>
      <c r="CF28" s="555">
        <f t="shared" si="41"/>
        <v>12</v>
      </c>
      <c r="CG28" s="555">
        <f t="shared" si="26"/>
        <v>45020</v>
      </c>
      <c r="CH28" s="555">
        <f t="shared" si="41"/>
        <v>44177</v>
      </c>
      <c r="CI28" s="555" t="s">
        <v>872</v>
      </c>
      <c r="CJ28" s="555">
        <f t="shared" si="41"/>
        <v>843</v>
      </c>
      <c r="CK28" s="556"/>
      <c r="CL28" s="557"/>
      <c r="CM28" s="538"/>
      <c r="CN28" s="558">
        <f t="shared" si="27"/>
        <v>472273</v>
      </c>
      <c r="CO28" s="559">
        <f t="shared" si="28"/>
        <v>207945</v>
      </c>
      <c r="CP28" s="558">
        <f t="shared" si="41"/>
        <v>450036</v>
      </c>
      <c r="CQ28" s="558" t="s">
        <v>878</v>
      </c>
      <c r="CR28" s="558">
        <f t="shared" si="41"/>
        <v>190681</v>
      </c>
      <c r="CS28" s="558" t="s">
        <v>852</v>
      </c>
      <c r="CT28" s="558" t="s">
        <v>852</v>
      </c>
      <c r="CU28" s="558" t="s">
        <v>852</v>
      </c>
      <c r="CV28" s="558">
        <f t="shared" si="41"/>
        <v>10536</v>
      </c>
      <c r="CW28" s="558">
        <f t="shared" si="41"/>
        <v>10536</v>
      </c>
      <c r="CX28" s="558">
        <f t="shared" si="41"/>
        <v>22237</v>
      </c>
      <c r="CY28" s="558">
        <f t="shared" si="41"/>
        <v>17264</v>
      </c>
      <c r="CZ28" s="555">
        <f t="shared" si="15"/>
        <v>34388</v>
      </c>
      <c r="DA28" s="555">
        <f t="shared" si="41"/>
        <v>19278</v>
      </c>
      <c r="DB28" s="555">
        <f t="shared" si="41"/>
        <v>0</v>
      </c>
      <c r="DC28" s="555">
        <f t="shared" si="41"/>
        <v>35</v>
      </c>
      <c r="DD28" s="555">
        <f t="shared" si="41"/>
        <v>11</v>
      </c>
      <c r="DE28" s="555">
        <f t="shared" si="41"/>
        <v>0</v>
      </c>
      <c r="DF28" s="555">
        <f t="shared" si="41"/>
        <v>15064</v>
      </c>
      <c r="DG28" s="555">
        <f t="shared" si="41"/>
        <v>0</v>
      </c>
      <c r="DH28" s="555">
        <f t="shared" si="41"/>
        <v>0</v>
      </c>
      <c r="DI28" s="555">
        <f t="shared" si="41"/>
        <v>0</v>
      </c>
      <c r="DJ28" s="555">
        <f t="shared" si="41"/>
        <v>0</v>
      </c>
      <c r="DK28" s="560">
        <f t="shared" ref="DK28:DK29" si="42">DO28+DS28</f>
        <v>13</v>
      </c>
      <c r="DL28" s="561">
        <f t="shared" ref="DL28:DL29" si="43">DP28+DT28</f>
        <v>14</v>
      </c>
      <c r="DM28" s="562">
        <f t="shared" ref="DM28:DM29" si="44">DQ28+DU28</f>
        <v>13</v>
      </c>
      <c r="DN28" s="563">
        <f t="shared" ref="DN28:DN29" si="45">DR28+DV28</f>
        <v>14</v>
      </c>
      <c r="DO28" s="560">
        <f t="shared" si="41"/>
        <v>13</v>
      </c>
      <c r="DP28" s="561">
        <f t="shared" si="41"/>
        <v>14</v>
      </c>
      <c r="DQ28" s="562">
        <f t="shared" si="41"/>
        <v>13</v>
      </c>
      <c r="DR28" s="563">
        <f t="shared" si="41"/>
        <v>14</v>
      </c>
      <c r="DS28" s="560">
        <f t="shared" si="41"/>
        <v>0</v>
      </c>
      <c r="DT28" s="561">
        <f t="shared" si="41"/>
        <v>0</v>
      </c>
      <c r="DU28" s="562">
        <f t="shared" si="41"/>
        <v>0</v>
      </c>
      <c r="DV28" s="563">
        <f t="shared" si="41"/>
        <v>0</v>
      </c>
      <c r="DW28" s="555">
        <f t="shared" si="41"/>
        <v>12328</v>
      </c>
      <c r="DX28" s="564"/>
      <c r="DY28" s="564"/>
      <c r="DZ28" s="564"/>
      <c r="EA28" s="564"/>
      <c r="EB28" s="534"/>
      <c r="EC28" s="565"/>
      <c r="ED28" s="566"/>
      <c r="EE28" s="567">
        <f t="shared" si="41"/>
        <v>4</v>
      </c>
      <c r="EF28" s="564"/>
      <c r="EG28" s="568"/>
      <c r="EH28" s="538"/>
      <c r="EI28" s="558"/>
      <c r="EJ28" s="558"/>
      <c r="EK28" s="569"/>
      <c r="EL28" s="569"/>
      <c r="EM28" s="569"/>
      <c r="EN28" s="569"/>
      <c r="EO28" s="569"/>
      <c r="EP28" s="569"/>
      <c r="EQ28" s="569"/>
      <c r="ER28" s="570"/>
      <c r="ES28" s="570"/>
      <c r="ET28" s="555">
        <f t="shared" ref="ET28:FF28" si="46">SUM(ET29:ET31)</f>
        <v>2218</v>
      </c>
      <c r="EU28" s="571"/>
      <c r="EV28" s="571"/>
      <c r="EW28" s="571"/>
      <c r="EX28" s="571"/>
      <c r="EY28" s="555">
        <f t="shared" si="46"/>
        <v>3</v>
      </c>
      <c r="EZ28" s="555">
        <f t="shared" si="46"/>
        <v>0</v>
      </c>
      <c r="FA28" s="555">
        <f t="shared" si="46"/>
        <v>0</v>
      </c>
      <c r="FB28" s="555">
        <f t="shared" si="46"/>
        <v>0</v>
      </c>
      <c r="FC28" s="555">
        <f t="shared" si="46"/>
        <v>7</v>
      </c>
      <c r="FD28" s="555">
        <f t="shared" si="46"/>
        <v>1</v>
      </c>
      <c r="FE28" s="555">
        <f t="shared" si="46"/>
        <v>6</v>
      </c>
      <c r="FF28" s="555">
        <f t="shared" si="46"/>
        <v>3</v>
      </c>
    </row>
    <row r="29" spans="1:162" ht="15" customHeight="1">
      <c r="A29" s="527"/>
      <c r="B29" s="2" t="s">
        <v>68</v>
      </c>
      <c r="C29" s="284" t="s">
        <v>69</v>
      </c>
      <c r="D29" s="285" t="s">
        <v>70</v>
      </c>
      <c r="E29" s="284" t="s">
        <v>71</v>
      </c>
      <c r="F29" s="284" t="s">
        <v>72</v>
      </c>
      <c r="G29" s="181" t="s">
        <v>673</v>
      </c>
      <c r="H29" s="174" t="s">
        <v>674</v>
      </c>
      <c r="I29" s="178">
        <v>2788.69</v>
      </c>
      <c r="J29" s="178">
        <v>238.79</v>
      </c>
      <c r="K29" s="178">
        <v>129</v>
      </c>
      <c r="L29" s="272" t="s">
        <v>264</v>
      </c>
      <c r="M29" s="175" t="s">
        <v>891</v>
      </c>
      <c r="N29" s="466" t="s">
        <v>293</v>
      </c>
      <c r="O29" s="175" t="s">
        <v>294</v>
      </c>
      <c r="P29" s="285" t="s">
        <v>957</v>
      </c>
      <c r="Q29" s="273" t="s">
        <v>335</v>
      </c>
      <c r="R29" s="136" t="s">
        <v>675</v>
      </c>
      <c r="S29" s="274" t="s">
        <v>676</v>
      </c>
      <c r="T29" s="141">
        <f t="shared" si="3"/>
        <v>18</v>
      </c>
      <c r="U29" s="142">
        <f t="shared" si="4"/>
        <v>0</v>
      </c>
      <c r="V29" s="246">
        <f t="shared" si="5"/>
        <v>9</v>
      </c>
      <c r="W29" s="246">
        <v>5</v>
      </c>
      <c r="X29" s="246">
        <v>0</v>
      </c>
      <c r="Y29" s="246">
        <v>4</v>
      </c>
      <c r="Z29" s="246">
        <v>0</v>
      </c>
      <c r="AA29" s="246">
        <v>0</v>
      </c>
      <c r="AB29" s="246">
        <f t="shared" si="6"/>
        <v>9</v>
      </c>
      <c r="AC29" s="246">
        <v>3</v>
      </c>
      <c r="AD29" s="246">
        <v>0</v>
      </c>
      <c r="AE29" s="246">
        <v>6</v>
      </c>
      <c r="AF29" s="246">
        <v>0</v>
      </c>
      <c r="AG29" s="246">
        <v>0</v>
      </c>
      <c r="AH29" s="473">
        <f t="shared" si="0"/>
        <v>50</v>
      </c>
      <c r="AI29" s="168" t="s">
        <v>366</v>
      </c>
      <c r="AJ29" s="168" t="s">
        <v>366</v>
      </c>
      <c r="AK29" s="169">
        <v>12</v>
      </c>
      <c r="AL29" s="169">
        <v>9</v>
      </c>
      <c r="AM29" s="165">
        <f t="shared" si="21"/>
        <v>121938</v>
      </c>
      <c r="AN29" s="165">
        <f t="shared" si="22"/>
        <v>121469</v>
      </c>
      <c r="AO29" s="165">
        <f t="shared" si="23"/>
        <v>18665</v>
      </c>
      <c r="AP29" s="249">
        <v>11742</v>
      </c>
      <c r="AQ29" s="249">
        <v>2933</v>
      </c>
      <c r="AR29" s="249">
        <v>1900</v>
      </c>
      <c r="AS29" s="249">
        <v>2090</v>
      </c>
      <c r="AT29" s="249">
        <v>102804</v>
      </c>
      <c r="AU29" s="249">
        <v>469</v>
      </c>
      <c r="AV29" s="170">
        <v>257723</v>
      </c>
      <c r="AW29" s="247">
        <v>76737</v>
      </c>
      <c r="AX29" s="247">
        <v>175949</v>
      </c>
      <c r="AY29" s="473">
        <f t="shared" si="10"/>
        <v>68.270585085537576</v>
      </c>
      <c r="AZ29" s="247">
        <v>5894</v>
      </c>
      <c r="BA29" s="247">
        <v>527</v>
      </c>
      <c r="BB29" s="247">
        <v>3173</v>
      </c>
      <c r="BC29" s="442"/>
      <c r="BD29" s="172"/>
      <c r="BE29" s="172"/>
      <c r="BF29" s="249">
        <v>13</v>
      </c>
      <c r="BG29" s="171">
        <v>15</v>
      </c>
      <c r="BH29" s="171">
        <v>104</v>
      </c>
      <c r="BI29" s="171">
        <v>24</v>
      </c>
      <c r="BJ29" s="171">
        <v>7924</v>
      </c>
      <c r="BK29" s="171">
        <v>0</v>
      </c>
      <c r="BL29" s="171">
        <v>22</v>
      </c>
      <c r="BM29" s="171">
        <v>126</v>
      </c>
      <c r="BN29" s="171">
        <v>0</v>
      </c>
      <c r="BO29" s="171">
        <v>2226</v>
      </c>
      <c r="BP29" s="171">
        <v>0</v>
      </c>
      <c r="BQ29" s="171">
        <v>0</v>
      </c>
      <c r="BR29" s="249">
        <v>0</v>
      </c>
      <c r="BS29" s="171">
        <v>0</v>
      </c>
      <c r="BT29" s="182" t="s">
        <v>263</v>
      </c>
      <c r="BU29" s="250" t="s">
        <v>677</v>
      </c>
      <c r="BV29" s="285" t="s">
        <v>430</v>
      </c>
      <c r="BW29" s="175" t="s">
        <v>422</v>
      </c>
      <c r="BX29" s="285" t="s">
        <v>429</v>
      </c>
      <c r="BY29" s="286" t="s">
        <v>678</v>
      </c>
      <c r="BZ29" s="175" t="s">
        <v>423</v>
      </c>
      <c r="CA29" s="177" t="s">
        <v>626</v>
      </c>
      <c r="CB29" s="177" t="s">
        <v>263</v>
      </c>
      <c r="CC29" s="141">
        <v>134062</v>
      </c>
      <c r="CD29" s="142">
        <f t="shared" si="13"/>
        <v>888</v>
      </c>
      <c r="CE29" s="142">
        <v>884</v>
      </c>
      <c r="CF29" s="142">
        <v>4</v>
      </c>
      <c r="CG29" s="169">
        <f t="shared" si="26"/>
        <v>45020</v>
      </c>
      <c r="CH29" s="169">
        <v>44177</v>
      </c>
      <c r="CI29" s="169" t="s">
        <v>852</v>
      </c>
      <c r="CJ29" s="169">
        <v>843</v>
      </c>
      <c r="CK29" s="141">
        <v>287</v>
      </c>
      <c r="CL29" s="175" t="s">
        <v>881</v>
      </c>
      <c r="CM29" s="175">
        <v>14</v>
      </c>
      <c r="CN29" s="135">
        <f t="shared" si="27"/>
        <v>260327</v>
      </c>
      <c r="CO29" s="259">
        <f t="shared" si="28"/>
        <v>99863</v>
      </c>
      <c r="CP29" s="259">
        <v>247449</v>
      </c>
      <c r="CQ29" s="259" t="s">
        <v>263</v>
      </c>
      <c r="CR29" s="259">
        <v>91239</v>
      </c>
      <c r="CS29" s="259" t="s">
        <v>263</v>
      </c>
      <c r="CT29" s="178" t="s">
        <v>852</v>
      </c>
      <c r="CU29" s="253" t="s">
        <v>852</v>
      </c>
      <c r="CV29" s="253">
        <v>10536</v>
      </c>
      <c r="CW29" s="253">
        <v>10536</v>
      </c>
      <c r="CX29" s="259">
        <v>12878</v>
      </c>
      <c r="CY29" s="259">
        <v>8624</v>
      </c>
      <c r="CZ29" s="141">
        <f t="shared" si="15"/>
        <v>23919</v>
      </c>
      <c r="DA29" s="142">
        <v>14508</v>
      </c>
      <c r="DB29" s="142">
        <v>0</v>
      </c>
      <c r="DC29" s="142">
        <v>4</v>
      </c>
      <c r="DD29" s="142">
        <v>9</v>
      </c>
      <c r="DE29" s="142">
        <v>0</v>
      </c>
      <c r="DF29" s="142">
        <v>9398</v>
      </c>
      <c r="DG29" s="142">
        <v>0</v>
      </c>
      <c r="DH29" s="142">
        <v>0</v>
      </c>
      <c r="DI29" s="142">
        <v>0</v>
      </c>
      <c r="DJ29" s="141">
        <v>0</v>
      </c>
      <c r="DK29" s="395">
        <f t="shared" si="42"/>
        <v>13</v>
      </c>
      <c r="DL29" s="406">
        <f t="shared" si="43"/>
        <v>14</v>
      </c>
      <c r="DM29" s="407">
        <f t="shared" si="44"/>
        <v>13</v>
      </c>
      <c r="DN29" s="275">
        <f t="shared" si="45"/>
        <v>14</v>
      </c>
      <c r="DO29" s="429">
        <v>13</v>
      </c>
      <c r="DP29" s="406">
        <v>14</v>
      </c>
      <c r="DQ29" s="407">
        <v>13</v>
      </c>
      <c r="DR29" s="275">
        <v>14</v>
      </c>
      <c r="DS29" s="429">
        <v>0</v>
      </c>
      <c r="DT29" s="406">
        <v>0</v>
      </c>
      <c r="DU29" s="407">
        <v>0</v>
      </c>
      <c r="DV29" s="142">
        <v>0</v>
      </c>
      <c r="DW29" s="141">
        <v>5934</v>
      </c>
      <c r="DX29" s="284" t="s">
        <v>263</v>
      </c>
      <c r="DY29" s="284" t="s">
        <v>366</v>
      </c>
      <c r="DZ29" s="284" t="s">
        <v>366</v>
      </c>
      <c r="EA29" s="284" t="s">
        <v>263</v>
      </c>
      <c r="EB29" s="284" t="s">
        <v>366</v>
      </c>
      <c r="EC29" s="255" t="s">
        <v>679</v>
      </c>
      <c r="ED29" s="177" t="s">
        <v>366</v>
      </c>
      <c r="EE29" s="169">
        <v>2</v>
      </c>
      <c r="EF29" s="177" t="s">
        <v>263</v>
      </c>
      <c r="EG29" s="181" t="s">
        <v>263</v>
      </c>
      <c r="EH29" s="175" t="s">
        <v>263</v>
      </c>
      <c r="EI29" s="178" t="s">
        <v>263</v>
      </c>
      <c r="EJ29" s="178" t="s">
        <v>263</v>
      </c>
      <c r="EK29" s="284" t="s">
        <v>366</v>
      </c>
      <c r="EL29" s="284" t="s">
        <v>366</v>
      </c>
      <c r="EM29" s="284" t="s">
        <v>366</v>
      </c>
      <c r="EN29" s="284" t="s">
        <v>366</v>
      </c>
      <c r="EO29" s="284" t="s">
        <v>366</v>
      </c>
      <c r="EP29" s="284" t="s">
        <v>263</v>
      </c>
      <c r="EQ29" s="284" t="s">
        <v>263</v>
      </c>
      <c r="ER29" s="155">
        <v>10</v>
      </c>
      <c r="ES29" s="161">
        <v>50</v>
      </c>
      <c r="ET29" s="142">
        <v>1850</v>
      </c>
      <c r="EU29" s="284" t="s">
        <v>366</v>
      </c>
      <c r="EV29" s="284" t="s">
        <v>366</v>
      </c>
      <c r="EW29" s="284" t="s">
        <v>366</v>
      </c>
      <c r="EX29" s="284" t="s">
        <v>263</v>
      </c>
      <c r="EY29" s="141">
        <v>3</v>
      </c>
      <c r="EZ29" s="142">
        <v>0</v>
      </c>
      <c r="FA29" s="142">
        <v>0</v>
      </c>
      <c r="FB29" s="142">
        <v>0</v>
      </c>
      <c r="FC29" s="142">
        <v>7</v>
      </c>
      <c r="FD29" s="142">
        <v>1</v>
      </c>
      <c r="FE29" s="142">
        <v>3</v>
      </c>
      <c r="FF29" s="142">
        <v>3</v>
      </c>
    </row>
    <row r="30" spans="1:162" ht="15" customHeight="1">
      <c r="A30" s="524"/>
      <c r="B30" s="92" t="s">
        <v>73</v>
      </c>
      <c r="C30" s="184" t="s">
        <v>74</v>
      </c>
      <c r="D30" s="183" t="s">
        <v>680</v>
      </c>
      <c r="E30" s="184" t="s">
        <v>75</v>
      </c>
      <c r="F30" s="184" t="s">
        <v>76</v>
      </c>
      <c r="G30" s="185" t="s">
        <v>681</v>
      </c>
      <c r="H30" s="287" t="s">
        <v>682</v>
      </c>
      <c r="I30" s="186">
        <v>640</v>
      </c>
      <c r="J30" s="186">
        <v>34</v>
      </c>
      <c r="K30" s="186">
        <v>45</v>
      </c>
      <c r="L30" s="187" t="s">
        <v>265</v>
      </c>
      <c r="M30" s="183" t="s">
        <v>268</v>
      </c>
      <c r="N30" s="133"/>
      <c r="O30" s="183" t="s">
        <v>683</v>
      </c>
      <c r="P30" s="189" t="s">
        <v>958</v>
      </c>
      <c r="Q30" s="257" t="s">
        <v>822</v>
      </c>
      <c r="R30" s="191" t="s">
        <v>684</v>
      </c>
      <c r="S30" s="192" t="s">
        <v>685</v>
      </c>
      <c r="T30" s="201">
        <f t="shared" si="3"/>
        <v>10</v>
      </c>
      <c r="U30" s="206">
        <f t="shared" si="4"/>
        <v>0</v>
      </c>
      <c r="V30" s="207">
        <f t="shared" si="5"/>
        <v>3</v>
      </c>
      <c r="W30" s="207">
        <v>0</v>
      </c>
      <c r="X30" s="207">
        <v>0</v>
      </c>
      <c r="Y30" s="207">
        <v>0</v>
      </c>
      <c r="Z30" s="207">
        <v>0</v>
      </c>
      <c r="AA30" s="207">
        <v>3</v>
      </c>
      <c r="AB30" s="207">
        <f t="shared" si="6"/>
        <v>7</v>
      </c>
      <c r="AC30" s="207">
        <v>0</v>
      </c>
      <c r="AD30" s="207">
        <v>0</v>
      </c>
      <c r="AE30" s="207">
        <v>0</v>
      </c>
      <c r="AF30" s="207">
        <v>0</v>
      </c>
      <c r="AG30" s="207">
        <v>7</v>
      </c>
      <c r="AH30" s="480">
        <f t="shared" si="0"/>
        <v>30</v>
      </c>
      <c r="AI30" s="144"/>
      <c r="AJ30" s="144"/>
      <c r="AK30" s="141"/>
      <c r="AL30" s="141"/>
      <c r="AM30" s="201">
        <f t="shared" si="21"/>
        <v>12585</v>
      </c>
      <c r="AN30" s="201">
        <f t="shared" si="22"/>
        <v>12585</v>
      </c>
      <c r="AO30" s="201">
        <f t="shared" si="23"/>
        <v>5600</v>
      </c>
      <c r="AP30" s="198">
        <v>3800</v>
      </c>
      <c r="AQ30" s="198">
        <v>550</v>
      </c>
      <c r="AR30" s="198">
        <v>1250</v>
      </c>
      <c r="AS30" s="198">
        <v>0</v>
      </c>
      <c r="AT30" s="198">
        <v>6985</v>
      </c>
      <c r="AU30" s="198">
        <v>0</v>
      </c>
      <c r="AV30" s="195">
        <v>82618</v>
      </c>
      <c r="AW30" s="196">
        <v>36467</v>
      </c>
      <c r="AX30" s="196">
        <v>75699</v>
      </c>
      <c r="AY30" s="480">
        <f t="shared" si="10"/>
        <v>91.625311675421813</v>
      </c>
      <c r="AZ30" s="196">
        <v>2934</v>
      </c>
      <c r="BA30" s="196">
        <v>194</v>
      </c>
      <c r="BB30" s="196">
        <v>404</v>
      </c>
      <c r="BC30" s="443"/>
      <c r="BD30" s="197"/>
      <c r="BE30" s="197"/>
      <c r="BF30" s="198">
        <v>7</v>
      </c>
      <c r="BG30" s="199">
        <v>3</v>
      </c>
      <c r="BH30" s="199">
        <v>42</v>
      </c>
      <c r="BI30" s="199">
        <v>5</v>
      </c>
      <c r="BJ30" s="199">
        <v>1532</v>
      </c>
      <c r="BK30" s="199">
        <v>0</v>
      </c>
      <c r="BL30" s="199">
        <v>0</v>
      </c>
      <c r="BM30" s="199">
        <v>205</v>
      </c>
      <c r="BN30" s="199">
        <v>0</v>
      </c>
      <c r="BO30" s="199">
        <v>1216</v>
      </c>
      <c r="BP30" s="199">
        <v>0</v>
      </c>
      <c r="BQ30" s="199">
        <v>0</v>
      </c>
      <c r="BR30" s="198">
        <v>0</v>
      </c>
      <c r="BS30" s="199">
        <v>0</v>
      </c>
      <c r="BT30" s="205" t="s">
        <v>263</v>
      </c>
      <c r="BU30" s="244"/>
      <c r="BV30" s="137"/>
      <c r="BW30" s="133"/>
      <c r="BX30" s="137"/>
      <c r="BY30" s="288"/>
      <c r="BZ30" s="133"/>
      <c r="CA30" s="134"/>
      <c r="CB30" s="134"/>
      <c r="CC30" s="201">
        <v>74847</v>
      </c>
      <c r="CD30" s="206">
        <f t="shared" si="13"/>
        <v>371</v>
      </c>
      <c r="CE30" s="206">
        <v>363</v>
      </c>
      <c r="CF30" s="206">
        <v>8</v>
      </c>
      <c r="CG30" s="141"/>
      <c r="CH30" s="141"/>
      <c r="CI30" s="141"/>
      <c r="CJ30" s="141"/>
      <c r="CK30" s="201">
        <v>301</v>
      </c>
      <c r="CL30" s="133"/>
      <c r="CM30" s="133"/>
      <c r="CN30" s="186">
        <f t="shared" si="27"/>
        <v>157305</v>
      </c>
      <c r="CO30" s="258">
        <f t="shared" si="28"/>
        <v>71079</v>
      </c>
      <c r="CP30" s="258">
        <v>154167</v>
      </c>
      <c r="CQ30" s="258" t="s">
        <v>263</v>
      </c>
      <c r="CR30" s="258">
        <v>68210</v>
      </c>
      <c r="CS30" s="258" t="s">
        <v>263</v>
      </c>
      <c r="CT30" s="135"/>
      <c r="CU30" s="259"/>
      <c r="CV30" s="259"/>
      <c r="CW30" s="259"/>
      <c r="CX30" s="258">
        <v>3138</v>
      </c>
      <c r="CY30" s="258">
        <v>2869</v>
      </c>
      <c r="CZ30" s="201">
        <f t="shared" si="15"/>
        <v>7699</v>
      </c>
      <c r="DA30" s="206">
        <v>3431</v>
      </c>
      <c r="DB30" s="206">
        <v>0</v>
      </c>
      <c r="DC30" s="206">
        <v>31</v>
      </c>
      <c r="DD30" s="206">
        <v>2</v>
      </c>
      <c r="DE30" s="206">
        <v>0</v>
      </c>
      <c r="DF30" s="206">
        <v>4235</v>
      </c>
      <c r="DG30" s="206">
        <v>0</v>
      </c>
      <c r="DH30" s="206">
        <v>0</v>
      </c>
      <c r="DI30" s="206">
        <v>0</v>
      </c>
      <c r="DJ30" s="201">
        <v>0</v>
      </c>
      <c r="DK30" s="396"/>
      <c r="DL30" s="408"/>
      <c r="DM30" s="409"/>
      <c r="DN30" s="142"/>
      <c r="DO30" s="430"/>
      <c r="DP30" s="408"/>
      <c r="DQ30" s="409"/>
      <c r="DR30" s="142"/>
      <c r="DS30" s="430"/>
      <c r="DT30" s="408"/>
      <c r="DU30" s="409"/>
      <c r="DV30" s="142"/>
      <c r="DW30" s="201">
        <v>4256</v>
      </c>
      <c r="DX30" s="184" t="s">
        <v>263</v>
      </c>
      <c r="DY30" s="184" t="s">
        <v>366</v>
      </c>
      <c r="DZ30" s="184" t="s">
        <v>366</v>
      </c>
      <c r="EA30" s="184" t="s">
        <v>263</v>
      </c>
      <c r="EB30" s="184" t="s">
        <v>366</v>
      </c>
      <c r="EC30" s="208" t="s">
        <v>679</v>
      </c>
      <c r="ED30" s="184" t="s">
        <v>366</v>
      </c>
      <c r="EE30" s="201">
        <v>1</v>
      </c>
      <c r="EF30" s="134"/>
      <c r="EG30" s="154"/>
      <c r="EH30" s="133"/>
      <c r="EI30" s="135"/>
      <c r="EJ30" s="135"/>
      <c r="EK30" s="205" t="s">
        <v>366</v>
      </c>
      <c r="EL30" s="184" t="s">
        <v>263</v>
      </c>
      <c r="EM30" s="205" t="s">
        <v>366</v>
      </c>
      <c r="EN30" s="205" t="s">
        <v>366</v>
      </c>
      <c r="EO30" s="205" t="s">
        <v>366</v>
      </c>
      <c r="EP30" s="205" t="s">
        <v>263</v>
      </c>
      <c r="EQ30" s="205" t="s">
        <v>263</v>
      </c>
      <c r="ER30" s="183">
        <v>10</v>
      </c>
      <c r="ES30" s="189">
        <v>50</v>
      </c>
      <c r="ET30" s="206">
        <v>263</v>
      </c>
      <c r="EU30" s="184" t="s">
        <v>263</v>
      </c>
      <c r="EV30" s="184" t="s">
        <v>263</v>
      </c>
      <c r="EW30" s="184" t="s">
        <v>263</v>
      </c>
      <c r="EX30" s="184" t="s">
        <v>263</v>
      </c>
      <c r="EY30" s="201">
        <v>0</v>
      </c>
      <c r="EZ30" s="206">
        <v>0</v>
      </c>
      <c r="FA30" s="206">
        <v>0</v>
      </c>
      <c r="FB30" s="206">
        <v>0</v>
      </c>
      <c r="FC30" s="206">
        <v>0</v>
      </c>
      <c r="FD30" s="206">
        <v>0</v>
      </c>
      <c r="FE30" s="206">
        <v>3</v>
      </c>
      <c r="FF30" s="206">
        <v>0</v>
      </c>
    </row>
    <row r="31" spans="1:162" ht="15" customHeight="1" thickBot="1">
      <c r="A31" s="526"/>
      <c r="B31" s="93" t="s">
        <v>77</v>
      </c>
      <c r="C31" s="237" t="s">
        <v>78</v>
      </c>
      <c r="D31" s="216" t="s">
        <v>686</v>
      </c>
      <c r="E31" s="237" t="s">
        <v>79</v>
      </c>
      <c r="F31" s="237" t="s">
        <v>80</v>
      </c>
      <c r="G31" s="213">
        <v>27939</v>
      </c>
      <c r="H31" s="289">
        <v>33182</v>
      </c>
      <c r="I31" s="214">
        <v>1235</v>
      </c>
      <c r="J31" s="214">
        <v>264</v>
      </c>
      <c r="K31" s="214">
        <v>56</v>
      </c>
      <c r="L31" s="215" t="s">
        <v>264</v>
      </c>
      <c r="M31" s="211" t="s">
        <v>891</v>
      </c>
      <c r="N31" s="216"/>
      <c r="O31" s="216" t="s">
        <v>295</v>
      </c>
      <c r="P31" s="235" t="s">
        <v>959</v>
      </c>
      <c r="Q31" s="262" t="s">
        <v>823</v>
      </c>
      <c r="R31" s="263" t="s">
        <v>675</v>
      </c>
      <c r="S31" s="264" t="s">
        <v>676</v>
      </c>
      <c r="T31" s="227">
        <f t="shared" si="3"/>
        <v>6</v>
      </c>
      <c r="U31" s="223">
        <f t="shared" si="4"/>
        <v>0</v>
      </c>
      <c r="V31" s="265">
        <f t="shared" si="5"/>
        <v>2</v>
      </c>
      <c r="W31" s="265">
        <v>1</v>
      </c>
      <c r="X31" s="265">
        <v>0</v>
      </c>
      <c r="Y31" s="265">
        <v>1</v>
      </c>
      <c r="Z31" s="265">
        <v>0</v>
      </c>
      <c r="AA31" s="265">
        <v>0</v>
      </c>
      <c r="AB31" s="265">
        <f t="shared" si="6"/>
        <v>4</v>
      </c>
      <c r="AC31" s="265">
        <v>1</v>
      </c>
      <c r="AD31" s="265">
        <v>0</v>
      </c>
      <c r="AE31" s="265">
        <v>3</v>
      </c>
      <c r="AF31" s="265">
        <v>0</v>
      </c>
      <c r="AG31" s="265">
        <v>0</v>
      </c>
      <c r="AH31" s="486">
        <f t="shared" si="0"/>
        <v>33.333333333333329</v>
      </c>
      <c r="AI31" s="226"/>
      <c r="AJ31" s="226"/>
      <c r="AK31" s="227"/>
      <c r="AL31" s="227"/>
      <c r="AM31" s="467" t="s">
        <v>854</v>
      </c>
      <c r="AN31" s="290"/>
      <c r="AO31" s="291"/>
      <c r="AP31" s="291"/>
      <c r="AQ31" s="291"/>
      <c r="AR31" s="291"/>
      <c r="AS31" s="291"/>
      <c r="AT31" s="291"/>
      <c r="AU31" s="292"/>
      <c r="AV31" s="228">
        <v>89361</v>
      </c>
      <c r="AW31" s="229">
        <v>37855</v>
      </c>
      <c r="AX31" s="229">
        <v>73479</v>
      </c>
      <c r="AY31" s="486">
        <f t="shared" si="10"/>
        <v>82.227146070433406</v>
      </c>
      <c r="AZ31" s="229">
        <v>2145</v>
      </c>
      <c r="BA31" s="229">
        <v>143</v>
      </c>
      <c r="BB31" s="229">
        <v>2446</v>
      </c>
      <c r="BC31" s="444"/>
      <c r="BD31" s="230"/>
      <c r="BE31" s="230"/>
      <c r="BF31" s="231">
        <v>6</v>
      </c>
      <c r="BG31" s="232">
        <v>2</v>
      </c>
      <c r="BH31" s="232">
        <v>29</v>
      </c>
      <c r="BI31" s="232">
        <v>4</v>
      </c>
      <c r="BJ31" s="232">
        <v>2920</v>
      </c>
      <c r="BK31" s="232">
        <v>0</v>
      </c>
      <c r="BL31" s="232">
        <v>0</v>
      </c>
      <c r="BM31" s="232">
        <v>131</v>
      </c>
      <c r="BN31" s="232">
        <v>0</v>
      </c>
      <c r="BO31" s="232">
        <v>1057</v>
      </c>
      <c r="BP31" s="232">
        <v>0</v>
      </c>
      <c r="BQ31" s="232">
        <v>0</v>
      </c>
      <c r="BR31" s="231">
        <v>0</v>
      </c>
      <c r="BS31" s="232">
        <v>0</v>
      </c>
      <c r="BT31" s="233" t="s">
        <v>263</v>
      </c>
      <c r="BU31" s="267"/>
      <c r="BV31" s="235"/>
      <c r="BW31" s="216"/>
      <c r="BX31" s="235"/>
      <c r="BY31" s="293"/>
      <c r="BZ31" s="216"/>
      <c r="CA31" s="237"/>
      <c r="CB31" s="237"/>
      <c r="CC31" s="227">
        <v>22452</v>
      </c>
      <c r="CD31" s="223">
        <f t="shared" si="13"/>
        <v>68</v>
      </c>
      <c r="CE31" s="223">
        <v>68</v>
      </c>
      <c r="CF31" s="223">
        <v>0</v>
      </c>
      <c r="CG31" s="227"/>
      <c r="CH31" s="227"/>
      <c r="CI31" s="227"/>
      <c r="CJ31" s="227"/>
      <c r="CK31" s="227">
        <v>287</v>
      </c>
      <c r="CL31" s="216"/>
      <c r="CM31" s="216"/>
      <c r="CN31" s="238">
        <f t="shared" si="27"/>
        <v>54641</v>
      </c>
      <c r="CO31" s="268">
        <f t="shared" si="28"/>
        <v>37003</v>
      </c>
      <c r="CP31" s="268">
        <v>48420</v>
      </c>
      <c r="CQ31" s="268" t="s">
        <v>852</v>
      </c>
      <c r="CR31" s="268">
        <v>31232</v>
      </c>
      <c r="CS31" s="268" t="s">
        <v>852</v>
      </c>
      <c r="CT31" s="238"/>
      <c r="CU31" s="268"/>
      <c r="CV31" s="268"/>
      <c r="CW31" s="268"/>
      <c r="CX31" s="268">
        <v>6221</v>
      </c>
      <c r="CY31" s="268">
        <v>5771</v>
      </c>
      <c r="CZ31" s="227">
        <f t="shared" si="15"/>
        <v>2770</v>
      </c>
      <c r="DA31" s="223">
        <v>1339</v>
      </c>
      <c r="DB31" s="223">
        <v>0</v>
      </c>
      <c r="DC31" s="223">
        <v>0</v>
      </c>
      <c r="DD31" s="223">
        <v>0</v>
      </c>
      <c r="DE31" s="223">
        <v>0</v>
      </c>
      <c r="DF31" s="223">
        <v>1431</v>
      </c>
      <c r="DG31" s="223">
        <v>0</v>
      </c>
      <c r="DH31" s="223">
        <v>0</v>
      </c>
      <c r="DI31" s="223">
        <v>0</v>
      </c>
      <c r="DJ31" s="227">
        <v>0</v>
      </c>
      <c r="DK31" s="221"/>
      <c r="DL31" s="410"/>
      <c r="DM31" s="411"/>
      <c r="DN31" s="223"/>
      <c r="DO31" s="222"/>
      <c r="DP31" s="410"/>
      <c r="DQ31" s="411"/>
      <c r="DR31" s="223"/>
      <c r="DS31" s="222"/>
      <c r="DT31" s="410"/>
      <c r="DU31" s="411"/>
      <c r="DV31" s="223"/>
      <c r="DW31" s="227">
        <v>2138</v>
      </c>
      <c r="DX31" s="237" t="s">
        <v>263</v>
      </c>
      <c r="DY31" s="237" t="s">
        <v>366</v>
      </c>
      <c r="DZ31" s="237" t="s">
        <v>366</v>
      </c>
      <c r="EA31" s="237" t="s">
        <v>263</v>
      </c>
      <c r="EB31" s="237" t="s">
        <v>366</v>
      </c>
      <c r="EC31" s="270" t="s">
        <v>687</v>
      </c>
      <c r="ED31" s="237" t="s">
        <v>366</v>
      </c>
      <c r="EE31" s="271">
        <v>1</v>
      </c>
      <c r="EF31" s="237"/>
      <c r="EG31" s="240"/>
      <c r="EH31" s="216"/>
      <c r="EI31" s="238"/>
      <c r="EJ31" s="238"/>
      <c r="EK31" s="237" t="s">
        <v>366</v>
      </c>
      <c r="EL31" s="237" t="s">
        <v>263</v>
      </c>
      <c r="EM31" s="294" t="s">
        <v>366</v>
      </c>
      <c r="EN31" s="294" t="s">
        <v>366</v>
      </c>
      <c r="EO31" s="294" t="s">
        <v>366</v>
      </c>
      <c r="EP31" s="294" t="s">
        <v>366</v>
      </c>
      <c r="EQ31" s="294" t="s">
        <v>366</v>
      </c>
      <c r="ER31" s="211">
        <v>10</v>
      </c>
      <c r="ES31" s="241">
        <v>50</v>
      </c>
      <c r="ET31" s="223">
        <v>105</v>
      </c>
      <c r="EU31" s="237" t="s">
        <v>263</v>
      </c>
      <c r="EV31" s="237" t="s">
        <v>263</v>
      </c>
      <c r="EW31" s="294" t="s">
        <v>263</v>
      </c>
      <c r="EX31" s="294" t="s">
        <v>263</v>
      </c>
      <c r="EY31" s="227">
        <v>0</v>
      </c>
      <c r="EZ31" s="223">
        <v>0</v>
      </c>
      <c r="FA31" s="223">
        <v>0</v>
      </c>
      <c r="FB31" s="223">
        <v>0</v>
      </c>
      <c r="FC31" s="223">
        <v>0</v>
      </c>
      <c r="FD31" s="223">
        <v>0</v>
      </c>
      <c r="FE31" s="223">
        <v>0</v>
      </c>
      <c r="FF31" s="223">
        <v>0</v>
      </c>
    </row>
    <row r="32" spans="1:162" ht="15" customHeight="1">
      <c r="A32" s="528" t="s">
        <v>81</v>
      </c>
      <c r="B32" s="532"/>
      <c r="C32" s="572"/>
      <c r="D32" s="524"/>
      <c r="E32" s="572"/>
      <c r="F32" s="572"/>
      <c r="G32" s="536"/>
      <c r="H32" s="536"/>
      <c r="I32" s="537">
        <f>SUM(I33:I35)</f>
        <v>3829</v>
      </c>
      <c r="J32" s="537">
        <f t="shared" ref="J32:BS32" si="47">SUM(J33:J35)</f>
        <v>634</v>
      </c>
      <c r="K32" s="537">
        <f t="shared" si="47"/>
        <v>200</v>
      </c>
      <c r="L32" s="528"/>
      <c r="M32" s="524"/>
      <c r="N32" s="538"/>
      <c r="O32" s="524"/>
      <c r="P32" s="557"/>
      <c r="Q32" s="596"/>
      <c r="R32" s="587"/>
      <c r="S32" s="588"/>
      <c r="T32" s="543">
        <f t="shared" si="3"/>
        <v>25</v>
      </c>
      <c r="U32" s="543">
        <f t="shared" si="4"/>
        <v>0</v>
      </c>
      <c r="V32" s="543">
        <f t="shared" si="5"/>
        <v>19</v>
      </c>
      <c r="W32" s="543">
        <f t="shared" si="47"/>
        <v>0</v>
      </c>
      <c r="X32" s="543">
        <f t="shared" si="47"/>
        <v>0</v>
      </c>
      <c r="Y32" s="543">
        <f t="shared" si="47"/>
        <v>0</v>
      </c>
      <c r="Z32" s="543">
        <f t="shared" si="47"/>
        <v>0</v>
      </c>
      <c r="AA32" s="543">
        <f t="shared" si="47"/>
        <v>19</v>
      </c>
      <c r="AB32" s="543">
        <f t="shared" si="6"/>
        <v>6</v>
      </c>
      <c r="AC32" s="543">
        <f t="shared" si="47"/>
        <v>0</v>
      </c>
      <c r="AD32" s="543">
        <f t="shared" si="47"/>
        <v>0</v>
      </c>
      <c r="AE32" s="543">
        <f t="shared" si="47"/>
        <v>0</v>
      </c>
      <c r="AF32" s="543">
        <f t="shared" si="47"/>
        <v>0</v>
      </c>
      <c r="AG32" s="543">
        <f t="shared" si="47"/>
        <v>6</v>
      </c>
      <c r="AH32" s="589">
        <f t="shared" si="0"/>
        <v>76</v>
      </c>
      <c r="AI32" s="545"/>
      <c r="AJ32" s="546"/>
      <c r="AK32" s="547"/>
      <c r="AL32" s="547"/>
      <c r="AM32" s="555">
        <f t="shared" ref="AM32:AM33" si="48">AN32+AU32</f>
        <v>155000</v>
      </c>
      <c r="AN32" s="555">
        <f t="shared" ref="AN32:AN33" si="49">AO32+AT32</f>
        <v>155000</v>
      </c>
      <c r="AO32" s="555">
        <f t="shared" ref="AO32:AO33" si="50">SUM(AP32:AS32)</f>
        <v>30531</v>
      </c>
      <c r="AP32" s="555">
        <f t="shared" si="47"/>
        <v>21096</v>
      </c>
      <c r="AQ32" s="555">
        <f t="shared" si="47"/>
        <v>2658</v>
      </c>
      <c r="AR32" s="555">
        <f t="shared" si="47"/>
        <v>2788</v>
      </c>
      <c r="AS32" s="555">
        <f t="shared" si="47"/>
        <v>3989</v>
      </c>
      <c r="AT32" s="555">
        <f t="shared" si="47"/>
        <v>124469</v>
      </c>
      <c r="AU32" s="555">
        <f t="shared" si="47"/>
        <v>0</v>
      </c>
      <c r="AV32" s="579">
        <f t="shared" si="47"/>
        <v>464112</v>
      </c>
      <c r="AW32" s="579">
        <f t="shared" si="47"/>
        <v>167570</v>
      </c>
      <c r="AX32" s="579">
        <f t="shared" si="47"/>
        <v>186550</v>
      </c>
      <c r="AY32" s="589">
        <f t="shared" si="10"/>
        <v>40.195039128486229</v>
      </c>
      <c r="AZ32" s="579">
        <f t="shared" si="47"/>
        <v>11473</v>
      </c>
      <c r="BA32" s="579">
        <f t="shared" si="47"/>
        <v>443</v>
      </c>
      <c r="BB32" s="579">
        <f t="shared" si="47"/>
        <v>6803</v>
      </c>
      <c r="BC32" s="549">
        <v>72088</v>
      </c>
      <c r="BD32" s="550">
        <f t="shared" si="34"/>
        <v>6.4381311730107642</v>
      </c>
      <c r="BE32" s="551">
        <f t="shared" si="11"/>
        <v>0.15915270225280212</v>
      </c>
      <c r="BF32" s="579">
        <f t="shared" si="47"/>
        <v>26</v>
      </c>
      <c r="BG32" s="579">
        <f t="shared" si="47"/>
        <v>0</v>
      </c>
      <c r="BH32" s="579">
        <f t="shared" si="47"/>
        <v>147</v>
      </c>
      <c r="BI32" s="579">
        <f t="shared" si="47"/>
        <v>3</v>
      </c>
      <c r="BJ32" s="579">
        <f t="shared" si="47"/>
        <v>12286</v>
      </c>
      <c r="BK32" s="579">
        <f t="shared" si="47"/>
        <v>1172</v>
      </c>
      <c r="BL32" s="579">
        <f t="shared" si="47"/>
        <v>1377</v>
      </c>
      <c r="BM32" s="579">
        <f t="shared" si="47"/>
        <v>2324</v>
      </c>
      <c r="BN32" s="579">
        <f t="shared" si="47"/>
        <v>0</v>
      </c>
      <c r="BO32" s="579">
        <f t="shared" si="47"/>
        <v>4207</v>
      </c>
      <c r="BP32" s="579">
        <f t="shared" si="47"/>
        <v>229</v>
      </c>
      <c r="BQ32" s="579">
        <f t="shared" si="47"/>
        <v>0</v>
      </c>
      <c r="BR32" s="579">
        <f t="shared" si="47"/>
        <v>411</v>
      </c>
      <c r="BS32" s="579">
        <f t="shared" si="47"/>
        <v>0</v>
      </c>
      <c r="BT32" s="580"/>
      <c r="BU32" s="553"/>
      <c r="BV32" s="535"/>
      <c r="BW32" s="535"/>
      <c r="BX32" s="535"/>
      <c r="BY32" s="535"/>
      <c r="BZ32" s="535"/>
      <c r="CA32" s="554"/>
      <c r="CB32" s="534"/>
      <c r="CC32" s="555">
        <f t="shared" ref="CC32:EE32" si="51">SUM(CC33:CC35)</f>
        <v>172251</v>
      </c>
      <c r="CD32" s="555">
        <f t="shared" si="13"/>
        <v>769</v>
      </c>
      <c r="CE32" s="555">
        <f t="shared" si="51"/>
        <v>767</v>
      </c>
      <c r="CF32" s="555">
        <f t="shared" si="51"/>
        <v>2</v>
      </c>
      <c r="CG32" s="555">
        <f t="shared" ref="CG32:CG33" si="52">CH32+CJ32</f>
        <v>59492</v>
      </c>
      <c r="CH32" s="555">
        <f t="shared" si="51"/>
        <v>59470</v>
      </c>
      <c r="CI32" s="555">
        <f t="shared" si="51"/>
        <v>6683</v>
      </c>
      <c r="CJ32" s="555">
        <f t="shared" si="51"/>
        <v>22</v>
      </c>
      <c r="CK32" s="556"/>
      <c r="CL32" s="557"/>
      <c r="CM32" s="538"/>
      <c r="CN32" s="558">
        <f t="shared" si="27"/>
        <v>301720</v>
      </c>
      <c r="CO32" s="559">
        <f t="shared" si="28"/>
        <v>139946</v>
      </c>
      <c r="CP32" s="558">
        <f t="shared" si="51"/>
        <v>289798</v>
      </c>
      <c r="CQ32" s="558">
        <f t="shared" si="51"/>
        <v>277195</v>
      </c>
      <c r="CR32" s="558">
        <f t="shared" si="51"/>
        <v>131487</v>
      </c>
      <c r="CS32" s="558">
        <f t="shared" si="51"/>
        <v>126299</v>
      </c>
      <c r="CT32" s="558">
        <f t="shared" si="51"/>
        <v>40710</v>
      </c>
      <c r="CU32" s="558">
        <f t="shared" si="51"/>
        <v>40710</v>
      </c>
      <c r="CV32" s="558" t="s">
        <v>852</v>
      </c>
      <c r="CW32" s="558" t="s">
        <v>852</v>
      </c>
      <c r="CX32" s="558">
        <f t="shared" si="51"/>
        <v>11922</v>
      </c>
      <c r="CY32" s="558">
        <f t="shared" si="51"/>
        <v>8459</v>
      </c>
      <c r="CZ32" s="555">
        <f t="shared" si="15"/>
        <v>20947</v>
      </c>
      <c r="DA32" s="555">
        <f t="shared" si="51"/>
        <v>10756</v>
      </c>
      <c r="DB32" s="555">
        <f t="shared" si="51"/>
        <v>3</v>
      </c>
      <c r="DC32" s="555">
        <f t="shared" si="51"/>
        <v>42</v>
      </c>
      <c r="DD32" s="555">
        <f t="shared" si="51"/>
        <v>8</v>
      </c>
      <c r="DE32" s="555">
        <f t="shared" si="51"/>
        <v>0</v>
      </c>
      <c r="DF32" s="555">
        <f t="shared" si="51"/>
        <v>10138</v>
      </c>
      <c r="DG32" s="555">
        <f t="shared" si="51"/>
        <v>0</v>
      </c>
      <c r="DH32" s="555">
        <f t="shared" si="51"/>
        <v>0</v>
      </c>
      <c r="DI32" s="555">
        <f t="shared" si="51"/>
        <v>0</v>
      </c>
      <c r="DJ32" s="555">
        <f t="shared" si="51"/>
        <v>0</v>
      </c>
      <c r="DK32" s="560">
        <f t="shared" ref="DK32:DK36" si="53">DO32+DS32</f>
        <v>0</v>
      </c>
      <c r="DL32" s="561">
        <f t="shared" ref="DL32:DL37" si="54">DP32+DT32</f>
        <v>0</v>
      </c>
      <c r="DM32" s="562">
        <f t="shared" ref="DM32:DM36" si="55">DQ32+DU32</f>
        <v>0</v>
      </c>
      <c r="DN32" s="563">
        <f t="shared" ref="DN32:DN37" si="56">DR32+DV32</f>
        <v>0</v>
      </c>
      <c r="DO32" s="560">
        <f t="shared" si="51"/>
        <v>0</v>
      </c>
      <c r="DP32" s="561">
        <f t="shared" si="51"/>
        <v>0</v>
      </c>
      <c r="DQ32" s="562">
        <f t="shared" si="51"/>
        <v>0</v>
      </c>
      <c r="DR32" s="563">
        <f t="shared" si="51"/>
        <v>0</v>
      </c>
      <c r="DS32" s="560">
        <f t="shared" si="51"/>
        <v>0</v>
      </c>
      <c r="DT32" s="561">
        <f t="shared" si="51"/>
        <v>0</v>
      </c>
      <c r="DU32" s="562">
        <f t="shared" si="51"/>
        <v>0</v>
      </c>
      <c r="DV32" s="547">
        <f t="shared" si="51"/>
        <v>0</v>
      </c>
      <c r="DW32" s="581">
        <f t="shared" si="51"/>
        <v>10582</v>
      </c>
      <c r="DX32" s="534"/>
      <c r="DY32" s="534"/>
      <c r="DZ32" s="534"/>
      <c r="EA32" s="534"/>
      <c r="EB32" s="534"/>
      <c r="EC32" s="582"/>
      <c r="ED32" s="545"/>
      <c r="EE32" s="583">
        <f t="shared" si="51"/>
        <v>7</v>
      </c>
      <c r="EF32" s="534"/>
      <c r="EG32" s="584"/>
      <c r="EH32" s="535"/>
      <c r="EI32" s="585"/>
      <c r="EJ32" s="585"/>
      <c r="EK32" s="545"/>
      <c r="EL32" s="545"/>
      <c r="EM32" s="545"/>
      <c r="EN32" s="545"/>
      <c r="EO32" s="545"/>
      <c r="EP32" s="545"/>
      <c r="EQ32" s="545"/>
      <c r="ER32" s="582"/>
      <c r="ES32" s="582"/>
      <c r="ET32" s="581">
        <f t="shared" ref="ET32:FF32" si="57">SUM(ET33:ET35)</f>
        <v>3928</v>
      </c>
      <c r="EU32" s="571"/>
      <c r="EV32" s="571"/>
      <c r="EW32" s="571"/>
      <c r="EX32" s="571"/>
      <c r="EY32" s="555">
        <f t="shared" si="57"/>
        <v>2</v>
      </c>
      <c r="EZ32" s="555">
        <f t="shared" si="57"/>
        <v>0</v>
      </c>
      <c r="FA32" s="555">
        <f t="shared" si="57"/>
        <v>0</v>
      </c>
      <c r="FB32" s="555">
        <f t="shared" si="57"/>
        <v>0</v>
      </c>
      <c r="FC32" s="555">
        <f t="shared" si="57"/>
        <v>1</v>
      </c>
      <c r="FD32" s="555">
        <f t="shared" si="57"/>
        <v>0</v>
      </c>
      <c r="FE32" s="555">
        <f t="shared" si="57"/>
        <v>5</v>
      </c>
      <c r="FF32" s="555">
        <f t="shared" si="57"/>
        <v>1</v>
      </c>
    </row>
    <row r="33" spans="1:162" ht="15" customHeight="1">
      <c r="A33" s="527"/>
      <c r="B33" s="2" t="s">
        <v>82</v>
      </c>
      <c r="C33" s="284" t="s">
        <v>83</v>
      </c>
      <c r="D33" s="155" t="s">
        <v>861</v>
      </c>
      <c r="E33" s="284" t="s">
        <v>84</v>
      </c>
      <c r="F33" s="284" t="s">
        <v>85</v>
      </c>
      <c r="G33" s="181" t="s">
        <v>688</v>
      </c>
      <c r="H33" s="181" t="s">
        <v>689</v>
      </c>
      <c r="I33" s="178">
        <v>2055</v>
      </c>
      <c r="J33" s="178">
        <v>207</v>
      </c>
      <c r="K33" s="178">
        <v>106</v>
      </c>
      <c r="L33" s="272" t="s">
        <v>265</v>
      </c>
      <c r="M33" s="175" t="s">
        <v>267</v>
      </c>
      <c r="N33" s="466" t="s">
        <v>296</v>
      </c>
      <c r="O33" s="160" t="s">
        <v>297</v>
      </c>
      <c r="P33" s="452" t="s">
        <v>960</v>
      </c>
      <c r="Q33" s="453" t="s">
        <v>824</v>
      </c>
      <c r="R33" s="163" t="s">
        <v>690</v>
      </c>
      <c r="S33" s="164" t="s">
        <v>691</v>
      </c>
      <c r="T33" s="166">
        <f t="shared" si="3"/>
        <v>13</v>
      </c>
      <c r="U33" s="166">
        <f t="shared" si="4"/>
        <v>0</v>
      </c>
      <c r="V33" s="166">
        <f t="shared" si="5"/>
        <v>9</v>
      </c>
      <c r="W33" s="166">
        <v>0</v>
      </c>
      <c r="X33" s="166">
        <v>0</v>
      </c>
      <c r="Y33" s="166">
        <v>0</v>
      </c>
      <c r="Z33" s="166">
        <v>0</v>
      </c>
      <c r="AA33" s="166">
        <v>9</v>
      </c>
      <c r="AB33" s="166">
        <f t="shared" si="6"/>
        <v>4</v>
      </c>
      <c r="AC33" s="166">
        <v>0</v>
      </c>
      <c r="AD33" s="166">
        <v>0</v>
      </c>
      <c r="AE33" s="166">
        <v>0</v>
      </c>
      <c r="AF33" s="166">
        <v>0</v>
      </c>
      <c r="AG33" s="166">
        <v>4</v>
      </c>
      <c r="AH33" s="476">
        <f t="shared" si="0"/>
        <v>69.230769230769226</v>
      </c>
      <c r="AI33" s="168" t="s">
        <v>366</v>
      </c>
      <c r="AJ33" s="168" t="s">
        <v>852</v>
      </c>
      <c r="AK33" s="169">
        <v>10</v>
      </c>
      <c r="AL33" s="169">
        <v>7</v>
      </c>
      <c r="AM33" s="141">
        <f t="shared" si="48"/>
        <v>155000</v>
      </c>
      <c r="AN33" s="141">
        <f t="shared" si="49"/>
        <v>155000</v>
      </c>
      <c r="AO33" s="243">
        <f t="shared" si="50"/>
        <v>30531</v>
      </c>
      <c r="AP33" s="243">
        <v>21096</v>
      </c>
      <c r="AQ33" s="243">
        <v>2658</v>
      </c>
      <c r="AR33" s="243">
        <v>2788</v>
      </c>
      <c r="AS33" s="243">
        <v>3989</v>
      </c>
      <c r="AT33" s="243">
        <v>124469</v>
      </c>
      <c r="AU33" s="243">
        <v>0</v>
      </c>
      <c r="AV33" s="170">
        <v>242617</v>
      </c>
      <c r="AW33" s="247">
        <v>104018</v>
      </c>
      <c r="AX33" s="247">
        <v>85570</v>
      </c>
      <c r="AY33" s="476">
        <f t="shared" si="10"/>
        <v>35.269581274189363</v>
      </c>
      <c r="AZ33" s="247">
        <v>5571</v>
      </c>
      <c r="BA33" s="247">
        <v>116</v>
      </c>
      <c r="BB33" s="247">
        <v>2849</v>
      </c>
      <c r="BC33" s="442"/>
      <c r="BD33" s="172"/>
      <c r="BE33" s="172"/>
      <c r="BF33" s="249">
        <v>11</v>
      </c>
      <c r="BG33" s="171">
        <v>0</v>
      </c>
      <c r="BH33" s="171">
        <v>89</v>
      </c>
      <c r="BI33" s="171">
        <v>3</v>
      </c>
      <c r="BJ33" s="171">
        <v>6690</v>
      </c>
      <c r="BK33" s="171">
        <v>1172</v>
      </c>
      <c r="BL33" s="171">
        <v>1376</v>
      </c>
      <c r="BM33" s="171">
        <v>1363</v>
      </c>
      <c r="BN33" s="171">
        <v>0</v>
      </c>
      <c r="BO33" s="171">
        <v>2322</v>
      </c>
      <c r="BP33" s="171">
        <v>104</v>
      </c>
      <c r="BQ33" s="171">
        <v>0</v>
      </c>
      <c r="BR33" s="249">
        <v>202</v>
      </c>
      <c r="BS33" s="171">
        <v>0</v>
      </c>
      <c r="BT33" s="182" t="s">
        <v>263</v>
      </c>
      <c r="BU33" s="174" t="s">
        <v>431</v>
      </c>
      <c r="BV33" s="175" t="s">
        <v>419</v>
      </c>
      <c r="BW33" s="175" t="s">
        <v>422</v>
      </c>
      <c r="BX33" s="175" t="s">
        <v>419</v>
      </c>
      <c r="BY33" s="175" t="s">
        <v>428</v>
      </c>
      <c r="BZ33" s="175" t="s">
        <v>423</v>
      </c>
      <c r="CA33" s="177" t="s">
        <v>626</v>
      </c>
      <c r="CB33" s="177" t="s">
        <v>263</v>
      </c>
      <c r="CC33" s="165">
        <v>118798</v>
      </c>
      <c r="CD33" s="165">
        <f t="shared" si="13"/>
        <v>580</v>
      </c>
      <c r="CE33" s="165">
        <v>578</v>
      </c>
      <c r="CF33" s="166">
        <v>2</v>
      </c>
      <c r="CG33" s="169">
        <f t="shared" si="52"/>
        <v>59492</v>
      </c>
      <c r="CH33" s="169">
        <v>59470</v>
      </c>
      <c r="CI33" s="169">
        <v>6683</v>
      </c>
      <c r="CJ33" s="169">
        <v>22</v>
      </c>
      <c r="CK33" s="165">
        <v>315</v>
      </c>
      <c r="CL33" s="175" t="s">
        <v>929</v>
      </c>
      <c r="CM33" s="175">
        <v>14</v>
      </c>
      <c r="CN33" s="135">
        <f t="shared" si="27"/>
        <v>229889</v>
      </c>
      <c r="CO33" s="259">
        <f t="shared" si="28"/>
        <v>114209</v>
      </c>
      <c r="CP33" s="259">
        <v>224820</v>
      </c>
      <c r="CQ33" s="259">
        <v>213693</v>
      </c>
      <c r="CR33" s="259">
        <v>111622</v>
      </c>
      <c r="CS33" s="259">
        <v>108674</v>
      </c>
      <c r="CT33" s="178">
        <v>40710</v>
      </c>
      <c r="CU33" s="253">
        <v>40710</v>
      </c>
      <c r="CV33" s="253" t="s">
        <v>852</v>
      </c>
      <c r="CW33" s="253" t="s">
        <v>852</v>
      </c>
      <c r="CX33" s="259">
        <v>5069</v>
      </c>
      <c r="CY33" s="259">
        <v>2587</v>
      </c>
      <c r="CZ33" s="141">
        <f t="shared" si="15"/>
        <v>13791</v>
      </c>
      <c r="DA33" s="142">
        <v>6765</v>
      </c>
      <c r="DB33" s="142">
        <v>3</v>
      </c>
      <c r="DC33" s="142">
        <v>41</v>
      </c>
      <c r="DD33" s="142">
        <v>3</v>
      </c>
      <c r="DE33" s="142">
        <v>0</v>
      </c>
      <c r="DF33" s="142">
        <v>6979</v>
      </c>
      <c r="DG33" s="142">
        <v>0</v>
      </c>
      <c r="DH33" s="142">
        <v>0</v>
      </c>
      <c r="DI33" s="142">
        <v>0</v>
      </c>
      <c r="DJ33" s="141">
        <v>0</v>
      </c>
      <c r="DK33" s="484">
        <f t="shared" si="53"/>
        <v>0</v>
      </c>
      <c r="DL33" s="412">
        <f t="shared" si="54"/>
        <v>0</v>
      </c>
      <c r="DM33" s="413">
        <f t="shared" si="55"/>
        <v>0</v>
      </c>
      <c r="DN33" s="166">
        <f t="shared" si="56"/>
        <v>0</v>
      </c>
      <c r="DO33" s="426">
        <v>0</v>
      </c>
      <c r="DP33" s="412">
        <v>0</v>
      </c>
      <c r="DQ33" s="413">
        <v>0</v>
      </c>
      <c r="DR33" s="166">
        <v>0</v>
      </c>
      <c r="DS33" s="426">
        <v>0</v>
      </c>
      <c r="DT33" s="412">
        <v>0</v>
      </c>
      <c r="DU33" s="413">
        <v>0</v>
      </c>
      <c r="DV33" s="166">
        <v>0</v>
      </c>
      <c r="DW33" s="165">
        <v>5968</v>
      </c>
      <c r="DX33" s="156" t="s">
        <v>366</v>
      </c>
      <c r="DY33" s="156" t="s">
        <v>366</v>
      </c>
      <c r="DZ33" s="156" t="s">
        <v>263</v>
      </c>
      <c r="EA33" s="156" t="s">
        <v>263</v>
      </c>
      <c r="EB33" s="156" t="s">
        <v>263</v>
      </c>
      <c r="EC33" s="255" t="s">
        <v>891</v>
      </c>
      <c r="ED33" s="156" t="s">
        <v>366</v>
      </c>
      <c r="EE33" s="167">
        <v>3</v>
      </c>
      <c r="EF33" s="177" t="s">
        <v>366</v>
      </c>
      <c r="EG33" s="181">
        <v>42826</v>
      </c>
      <c r="EH33" s="175" t="s">
        <v>692</v>
      </c>
      <c r="EI33" s="178">
        <v>18310</v>
      </c>
      <c r="EJ33" s="178">
        <v>2405</v>
      </c>
      <c r="EK33" s="156" t="s">
        <v>366</v>
      </c>
      <c r="EL33" s="156" t="s">
        <v>263</v>
      </c>
      <c r="EM33" s="156" t="s">
        <v>366</v>
      </c>
      <c r="EN33" s="182" t="s">
        <v>366</v>
      </c>
      <c r="EO33" s="182" t="s">
        <v>366</v>
      </c>
      <c r="EP33" s="182" t="s">
        <v>366</v>
      </c>
      <c r="EQ33" s="182" t="s">
        <v>366</v>
      </c>
      <c r="ER33" s="155">
        <v>10</v>
      </c>
      <c r="ES33" s="161">
        <v>50</v>
      </c>
      <c r="ET33" s="165">
        <v>2414</v>
      </c>
      <c r="EU33" s="156" t="s">
        <v>263</v>
      </c>
      <c r="EV33" s="156" t="s">
        <v>366</v>
      </c>
      <c r="EW33" s="156" t="s">
        <v>366</v>
      </c>
      <c r="EX33" s="156" t="s">
        <v>263</v>
      </c>
      <c r="EY33" s="165">
        <v>0</v>
      </c>
      <c r="EZ33" s="165">
        <v>0</v>
      </c>
      <c r="FA33" s="165">
        <v>0</v>
      </c>
      <c r="FB33" s="165">
        <v>0</v>
      </c>
      <c r="FC33" s="165">
        <v>0</v>
      </c>
      <c r="FD33" s="165">
        <v>0</v>
      </c>
      <c r="FE33" s="165">
        <v>0</v>
      </c>
      <c r="FF33" s="165">
        <v>1</v>
      </c>
    </row>
    <row r="34" spans="1:162" ht="15" customHeight="1">
      <c r="A34" s="524"/>
      <c r="B34" s="92" t="s">
        <v>86</v>
      </c>
      <c r="C34" s="184" t="s">
        <v>87</v>
      </c>
      <c r="D34" s="183" t="s">
        <v>693</v>
      </c>
      <c r="E34" s="184" t="s">
        <v>88</v>
      </c>
      <c r="F34" s="184" t="s">
        <v>89</v>
      </c>
      <c r="G34" s="185" t="s">
        <v>694</v>
      </c>
      <c r="H34" s="185" t="s">
        <v>695</v>
      </c>
      <c r="I34" s="186">
        <v>654</v>
      </c>
      <c r="J34" s="186">
        <v>325</v>
      </c>
      <c r="K34" s="186">
        <v>42</v>
      </c>
      <c r="L34" s="187" t="s">
        <v>265</v>
      </c>
      <c r="M34" s="183" t="s">
        <v>268</v>
      </c>
      <c r="N34" s="133"/>
      <c r="O34" s="295" t="s">
        <v>298</v>
      </c>
      <c r="P34" s="189" t="s">
        <v>960</v>
      </c>
      <c r="Q34" s="257" t="s">
        <v>334</v>
      </c>
      <c r="R34" s="191" t="s">
        <v>696</v>
      </c>
      <c r="S34" s="192" t="s">
        <v>697</v>
      </c>
      <c r="T34" s="206">
        <f t="shared" si="3"/>
        <v>6</v>
      </c>
      <c r="U34" s="206">
        <f t="shared" si="4"/>
        <v>0</v>
      </c>
      <c r="V34" s="206">
        <f t="shared" si="5"/>
        <v>5</v>
      </c>
      <c r="W34" s="206">
        <v>0</v>
      </c>
      <c r="X34" s="206">
        <v>0</v>
      </c>
      <c r="Y34" s="206">
        <v>0</v>
      </c>
      <c r="Z34" s="206">
        <v>0</v>
      </c>
      <c r="AA34" s="206">
        <v>5</v>
      </c>
      <c r="AB34" s="206">
        <f t="shared" si="6"/>
        <v>1</v>
      </c>
      <c r="AC34" s="206">
        <v>0</v>
      </c>
      <c r="AD34" s="206">
        <v>0</v>
      </c>
      <c r="AE34" s="206">
        <v>0</v>
      </c>
      <c r="AF34" s="206">
        <v>0</v>
      </c>
      <c r="AG34" s="206">
        <v>1</v>
      </c>
      <c r="AH34" s="480">
        <f t="shared" si="0"/>
        <v>83.333333333333343</v>
      </c>
      <c r="AI34" s="144"/>
      <c r="AJ34" s="144"/>
      <c r="AK34" s="141"/>
      <c r="AL34" s="141"/>
      <c r="AM34" s="141"/>
      <c r="AN34" s="141"/>
      <c r="AO34" s="243"/>
      <c r="AP34" s="243"/>
      <c r="AQ34" s="243"/>
      <c r="AR34" s="243"/>
      <c r="AS34" s="243"/>
      <c r="AT34" s="243"/>
      <c r="AU34" s="243"/>
      <c r="AV34" s="195">
        <v>116678</v>
      </c>
      <c r="AW34" s="196">
        <v>31169</v>
      </c>
      <c r="AX34" s="196">
        <v>57519</v>
      </c>
      <c r="AY34" s="480">
        <f t="shared" si="10"/>
        <v>49.297211128061846</v>
      </c>
      <c r="AZ34" s="196">
        <v>3206</v>
      </c>
      <c r="BA34" s="196">
        <v>226</v>
      </c>
      <c r="BB34" s="196">
        <v>1376</v>
      </c>
      <c r="BC34" s="443"/>
      <c r="BD34" s="197"/>
      <c r="BE34" s="197"/>
      <c r="BF34" s="198">
        <v>8</v>
      </c>
      <c r="BG34" s="199">
        <v>0</v>
      </c>
      <c r="BH34" s="199">
        <v>40</v>
      </c>
      <c r="BI34" s="199">
        <v>0</v>
      </c>
      <c r="BJ34" s="199">
        <v>1618</v>
      </c>
      <c r="BK34" s="199">
        <v>0</v>
      </c>
      <c r="BL34" s="199">
        <v>1</v>
      </c>
      <c r="BM34" s="199">
        <v>330</v>
      </c>
      <c r="BN34" s="199">
        <v>0</v>
      </c>
      <c r="BO34" s="199">
        <v>987</v>
      </c>
      <c r="BP34" s="199">
        <v>111</v>
      </c>
      <c r="BQ34" s="199">
        <v>0</v>
      </c>
      <c r="BR34" s="198">
        <v>208</v>
      </c>
      <c r="BS34" s="199">
        <v>0</v>
      </c>
      <c r="BT34" s="205" t="s">
        <v>263</v>
      </c>
      <c r="BU34" s="150"/>
      <c r="BV34" s="133"/>
      <c r="BW34" s="133"/>
      <c r="BX34" s="133"/>
      <c r="BY34" s="133"/>
      <c r="BZ34" s="133"/>
      <c r="CA34" s="134"/>
      <c r="CB34" s="134"/>
      <c r="CC34" s="201">
        <v>43389</v>
      </c>
      <c r="CD34" s="201">
        <f t="shared" si="13"/>
        <v>113</v>
      </c>
      <c r="CE34" s="201">
        <v>113</v>
      </c>
      <c r="CF34" s="206">
        <v>0</v>
      </c>
      <c r="CG34" s="141"/>
      <c r="CH34" s="141"/>
      <c r="CI34" s="141"/>
      <c r="CJ34" s="141"/>
      <c r="CK34" s="201">
        <v>311</v>
      </c>
      <c r="CL34" s="137"/>
      <c r="CM34" s="133"/>
      <c r="CN34" s="186">
        <f t="shared" si="27"/>
        <v>53782</v>
      </c>
      <c r="CO34" s="258">
        <f t="shared" si="28"/>
        <v>18282</v>
      </c>
      <c r="CP34" s="258">
        <v>48786</v>
      </c>
      <c r="CQ34" s="258">
        <v>47791</v>
      </c>
      <c r="CR34" s="258">
        <v>14050</v>
      </c>
      <c r="CS34" s="258">
        <v>11856</v>
      </c>
      <c r="CT34" s="135"/>
      <c r="CU34" s="259"/>
      <c r="CV34" s="259"/>
      <c r="CW34" s="259"/>
      <c r="CX34" s="258">
        <v>4996</v>
      </c>
      <c r="CY34" s="258">
        <v>4232</v>
      </c>
      <c r="CZ34" s="201">
        <f t="shared" si="15"/>
        <v>4320</v>
      </c>
      <c r="DA34" s="206">
        <v>2427</v>
      </c>
      <c r="DB34" s="206">
        <v>0</v>
      </c>
      <c r="DC34" s="206">
        <v>1</v>
      </c>
      <c r="DD34" s="206">
        <v>3</v>
      </c>
      <c r="DE34" s="206">
        <v>0</v>
      </c>
      <c r="DF34" s="206">
        <v>1889</v>
      </c>
      <c r="DG34" s="206">
        <v>0</v>
      </c>
      <c r="DH34" s="206">
        <v>0</v>
      </c>
      <c r="DI34" s="206">
        <v>0</v>
      </c>
      <c r="DJ34" s="201">
        <v>0</v>
      </c>
      <c r="DK34" s="485">
        <f t="shared" si="53"/>
        <v>0</v>
      </c>
      <c r="DL34" s="414">
        <f t="shared" si="54"/>
        <v>0</v>
      </c>
      <c r="DM34" s="415">
        <f t="shared" si="55"/>
        <v>0</v>
      </c>
      <c r="DN34" s="206">
        <f t="shared" si="56"/>
        <v>0</v>
      </c>
      <c r="DO34" s="427">
        <v>0</v>
      </c>
      <c r="DP34" s="414">
        <v>0</v>
      </c>
      <c r="DQ34" s="415">
        <v>0</v>
      </c>
      <c r="DR34" s="206">
        <v>0</v>
      </c>
      <c r="DS34" s="427">
        <v>0</v>
      </c>
      <c r="DT34" s="414">
        <v>0</v>
      </c>
      <c r="DU34" s="415">
        <v>0</v>
      </c>
      <c r="DV34" s="206">
        <v>0</v>
      </c>
      <c r="DW34" s="201">
        <v>4236</v>
      </c>
      <c r="DX34" s="205" t="s">
        <v>263</v>
      </c>
      <c r="DY34" s="205" t="s">
        <v>366</v>
      </c>
      <c r="DZ34" s="205" t="s">
        <v>263</v>
      </c>
      <c r="EA34" s="205" t="s">
        <v>263</v>
      </c>
      <c r="EB34" s="205" t="s">
        <v>263</v>
      </c>
      <c r="EC34" s="208" t="s">
        <v>891</v>
      </c>
      <c r="ED34" s="184" t="s">
        <v>366</v>
      </c>
      <c r="EE34" s="207">
        <v>2</v>
      </c>
      <c r="EF34" s="134"/>
      <c r="EG34" s="154"/>
      <c r="EH34" s="133"/>
      <c r="EI34" s="135"/>
      <c r="EJ34" s="135"/>
      <c r="EK34" s="184" t="s">
        <v>366</v>
      </c>
      <c r="EL34" s="184" t="s">
        <v>263</v>
      </c>
      <c r="EM34" s="184" t="s">
        <v>366</v>
      </c>
      <c r="EN34" s="205" t="s">
        <v>366</v>
      </c>
      <c r="EO34" s="205" t="s">
        <v>366</v>
      </c>
      <c r="EP34" s="205" t="s">
        <v>366</v>
      </c>
      <c r="EQ34" s="205" t="s">
        <v>366</v>
      </c>
      <c r="ER34" s="183">
        <v>10</v>
      </c>
      <c r="ES34" s="189">
        <v>50</v>
      </c>
      <c r="ET34" s="201">
        <v>1141</v>
      </c>
      <c r="EU34" s="184" t="s">
        <v>263</v>
      </c>
      <c r="EV34" s="184" t="s">
        <v>366</v>
      </c>
      <c r="EW34" s="184" t="s">
        <v>366</v>
      </c>
      <c r="EX34" s="184" t="s">
        <v>366</v>
      </c>
      <c r="EY34" s="201">
        <v>0</v>
      </c>
      <c r="EZ34" s="201">
        <v>0</v>
      </c>
      <c r="FA34" s="201">
        <v>0</v>
      </c>
      <c r="FB34" s="201">
        <v>0</v>
      </c>
      <c r="FC34" s="201">
        <v>1</v>
      </c>
      <c r="FD34" s="201">
        <v>0</v>
      </c>
      <c r="FE34" s="201">
        <v>5</v>
      </c>
      <c r="FF34" s="201">
        <v>0</v>
      </c>
    </row>
    <row r="35" spans="1:162" ht="15" customHeight="1" thickBot="1">
      <c r="A35" s="524"/>
      <c r="B35" s="90" t="s">
        <v>90</v>
      </c>
      <c r="C35" s="134" t="s">
        <v>91</v>
      </c>
      <c r="D35" s="133" t="s">
        <v>698</v>
      </c>
      <c r="E35" s="134" t="s">
        <v>92</v>
      </c>
      <c r="F35" s="134" t="s">
        <v>93</v>
      </c>
      <c r="G35" s="154" t="s">
        <v>699</v>
      </c>
      <c r="H35" s="154" t="s">
        <v>700</v>
      </c>
      <c r="I35" s="135">
        <v>1120</v>
      </c>
      <c r="J35" s="135">
        <v>102</v>
      </c>
      <c r="K35" s="135">
        <v>52</v>
      </c>
      <c r="L35" s="296" t="s">
        <v>265</v>
      </c>
      <c r="M35" s="133" t="s">
        <v>267</v>
      </c>
      <c r="N35" s="133"/>
      <c r="O35" s="297" t="s">
        <v>299</v>
      </c>
      <c r="P35" s="241" t="s">
        <v>961</v>
      </c>
      <c r="Q35" s="298" t="s">
        <v>334</v>
      </c>
      <c r="R35" s="299" t="s">
        <v>831</v>
      </c>
      <c r="S35" s="300" t="s">
        <v>832</v>
      </c>
      <c r="T35" s="283">
        <f t="shared" si="3"/>
        <v>6</v>
      </c>
      <c r="U35" s="283">
        <f t="shared" si="4"/>
        <v>0</v>
      </c>
      <c r="V35" s="283">
        <f t="shared" si="5"/>
        <v>5</v>
      </c>
      <c r="W35" s="283">
        <v>0</v>
      </c>
      <c r="X35" s="283">
        <v>0</v>
      </c>
      <c r="Y35" s="283">
        <v>0</v>
      </c>
      <c r="Z35" s="283">
        <v>0</v>
      </c>
      <c r="AA35" s="283">
        <v>5</v>
      </c>
      <c r="AB35" s="283">
        <f t="shared" si="6"/>
        <v>1</v>
      </c>
      <c r="AC35" s="283">
        <v>0</v>
      </c>
      <c r="AD35" s="283">
        <v>0</v>
      </c>
      <c r="AE35" s="283">
        <v>0</v>
      </c>
      <c r="AF35" s="283">
        <v>0</v>
      </c>
      <c r="AG35" s="283">
        <v>1</v>
      </c>
      <c r="AH35" s="488">
        <f t="shared" si="0"/>
        <v>83.333333333333343</v>
      </c>
      <c r="AI35" s="226"/>
      <c r="AJ35" s="226"/>
      <c r="AK35" s="227"/>
      <c r="AL35" s="227"/>
      <c r="AM35" s="227"/>
      <c r="AN35" s="227"/>
      <c r="AO35" s="266"/>
      <c r="AP35" s="266"/>
      <c r="AQ35" s="266"/>
      <c r="AR35" s="266"/>
      <c r="AS35" s="266"/>
      <c r="AT35" s="266"/>
      <c r="AU35" s="266"/>
      <c r="AV35" s="228">
        <v>104817</v>
      </c>
      <c r="AW35" s="229">
        <v>32383</v>
      </c>
      <c r="AX35" s="229">
        <v>43461</v>
      </c>
      <c r="AY35" s="488">
        <f t="shared" si="10"/>
        <v>41.463693866452964</v>
      </c>
      <c r="AZ35" s="229">
        <v>2696</v>
      </c>
      <c r="BA35" s="229">
        <v>101</v>
      </c>
      <c r="BB35" s="229">
        <v>2578</v>
      </c>
      <c r="BC35" s="444"/>
      <c r="BD35" s="230"/>
      <c r="BE35" s="230"/>
      <c r="BF35" s="231">
        <v>7</v>
      </c>
      <c r="BG35" s="232">
        <v>0</v>
      </c>
      <c r="BH35" s="232">
        <v>18</v>
      </c>
      <c r="BI35" s="232">
        <v>0</v>
      </c>
      <c r="BJ35" s="232">
        <v>3978</v>
      </c>
      <c r="BK35" s="232">
        <v>0</v>
      </c>
      <c r="BL35" s="232">
        <v>0</v>
      </c>
      <c r="BM35" s="232">
        <v>631</v>
      </c>
      <c r="BN35" s="232">
        <v>0</v>
      </c>
      <c r="BO35" s="232">
        <v>898</v>
      </c>
      <c r="BP35" s="232">
        <v>14</v>
      </c>
      <c r="BQ35" s="232">
        <v>0</v>
      </c>
      <c r="BR35" s="231">
        <v>1</v>
      </c>
      <c r="BS35" s="232">
        <v>0</v>
      </c>
      <c r="BT35" s="233" t="s">
        <v>263</v>
      </c>
      <c r="BU35" s="234"/>
      <c r="BV35" s="216"/>
      <c r="BW35" s="216"/>
      <c r="BX35" s="216"/>
      <c r="BY35" s="216"/>
      <c r="BZ35" s="216"/>
      <c r="CA35" s="237"/>
      <c r="CB35" s="237"/>
      <c r="CC35" s="224">
        <v>10064</v>
      </c>
      <c r="CD35" s="224">
        <f t="shared" si="13"/>
        <v>76</v>
      </c>
      <c r="CE35" s="224">
        <v>76</v>
      </c>
      <c r="CF35" s="269">
        <v>0</v>
      </c>
      <c r="CG35" s="227"/>
      <c r="CH35" s="227"/>
      <c r="CI35" s="227"/>
      <c r="CJ35" s="227"/>
      <c r="CK35" s="224">
        <v>303</v>
      </c>
      <c r="CL35" s="216"/>
      <c r="CM35" s="216"/>
      <c r="CN35" s="238">
        <f t="shared" si="27"/>
        <v>18049</v>
      </c>
      <c r="CO35" s="268">
        <f t="shared" si="28"/>
        <v>7455</v>
      </c>
      <c r="CP35" s="268">
        <v>16192</v>
      </c>
      <c r="CQ35" s="268">
        <v>15711</v>
      </c>
      <c r="CR35" s="268">
        <v>5815</v>
      </c>
      <c r="CS35" s="268">
        <v>5769</v>
      </c>
      <c r="CT35" s="238"/>
      <c r="CU35" s="268"/>
      <c r="CV35" s="268"/>
      <c r="CW35" s="268"/>
      <c r="CX35" s="268">
        <v>1857</v>
      </c>
      <c r="CY35" s="268">
        <v>1640</v>
      </c>
      <c r="CZ35" s="227">
        <f t="shared" si="15"/>
        <v>2836</v>
      </c>
      <c r="DA35" s="223">
        <v>1564</v>
      </c>
      <c r="DB35" s="223">
        <v>0</v>
      </c>
      <c r="DC35" s="223">
        <v>0</v>
      </c>
      <c r="DD35" s="223">
        <v>2</v>
      </c>
      <c r="DE35" s="223">
        <v>0</v>
      </c>
      <c r="DF35" s="223">
        <v>1270</v>
      </c>
      <c r="DG35" s="223">
        <v>0</v>
      </c>
      <c r="DH35" s="223">
        <v>0</v>
      </c>
      <c r="DI35" s="223">
        <v>0</v>
      </c>
      <c r="DJ35" s="227">
        <v>0</v>
      </c>
      <c r="DK35" s="487">
        <f t="shared" si="53"/>
        <v>0</v>
      </c>
      <c r="DL35" s="416">
        <f t="shared" si="54"/>
        <v>0</v>
      </c>
      <c r="DM35" s="417">
        <f t="shared" si="55"/>
        <v>0</v>
      </c>
      <c r="DN35" s="269">
        <f t="shared" si="56"/>
        <v>0</v>
      </c>
      <c r="DO35" s="428">
        <v>0</v>
      </c>
      <c r="DP35" s="416">
        <v>0</v>
      </c>
      <c r="DQ35" s="417">
        <v>0</v>
      </c>
      <c r="DR35" s="269">
        <v>0</v>
      </c>
      <c r="DS35" s="428">
        <v>0</v>
      </c>
      <c r="DT35" s="416">
        <v>0</v>
      </c>
      <c r="DU35" s="417">
        <v>0</v>
      </c>
      <c r="DV35" s="269">
        <v>0</v>
      </c>
      <c r="DW35" s="224">
        <v>378</v>
      </c>
      <c r="DX35" s="212" t="s">
        <v>263</v>
      </c>
      <c r="DY35" s="212" t="s">
        <v>366</v>
      </c>
      <c r="DZ35" s="212" t="s">
        <v>263</v>
      </c>
      <c r="EA35" s="212" t="s">
        <v>263</v>
      </c>
      <c r="EB35" s="212" t="s">
        <v>263</v>
      </c>
      <c r="EC35" s="270" t="s">
        <v>891</v>
      </c>
      <c r="ED35" s="212" t="s">
        <v>366</v>
      </c>
      <c r="EE35" s="301">
        <v>2</v>
      </c>
      <c r="EF35" s="237"/>
      <c r="EG35" s="240"/>
      <c r="EH35" s="216"/>
      <c r="EI35" s="238"/>
      <c r="EJ35" s="238"/>
      <c r="EK35" s="212" t="s">
        <v>366</v>
      </c>
      <c r="EL35" s="212" t="s">
        <v>263</v>
      </c>
      <c r="EM35" s="212" t="s">
        <v>366</v>
      </c>
      <c r="EN35" s="233" t="s">
        <v>366</v>
      </c>
      <c r="EO35" s="233" t="s">
        <v>366</v>
      </c>
      <c r="EP35" s="233" t="s">
        <v>263</v>
      </c>
      <c r="EQ35" s="233" t="s">
        <v>366</v>
      </c>
      <c r="ER35" s="211">
        <v>10</v>
      </c>
      <c r="ES35" s="241">
        <v>50</v>
      </c>
      <c r="ET35" s="224">
        <v>373</v>
      </c>
      <c r="EU35" s="212" t="s">
        <v>263</v>
      </c>
      <c r="EV35" s="212" t="s">
        <v>366</v>
      </c>
      <c r="EW35" s="212" t="s">
        <v>366</v>
      </c>
      <c r="EX35" s="212" t="s">
        <v>263</v>
      </c>
      <c r="EY35" s="224">
        <v>2</v>
      </c>
      <c r="EZ35" s="224">
        <v>0</v>
      </c>
      <c r="FA35" s="224">
        <v>0</v>
      </c>
      <c r="FB35" s="224">
        <v>0</v>
      </c>
      <c r="FC35" s="224">
        <v>0</v>
      </c>
      <c r="FD35" s="224">
        <v>0</v>
      </c>
      <c r="FE35" s="224">
        <v>0</v>
      </c>
      <c r="FF35" s="224">
        <v>0</v>
      </c>
    </row>
    <row r="36" spans="1:162" ht="15" customHeight="1">
      <c r="A36" s="525" t="s">
        <v>94</v>
      </c>
      <c r="B36" s="531"/>
      <c r="C36" s="534"/>
      <c r="D36" s="535"/>
      <c r="E36" s="534"/>
      <c r="F36" s="534"/>
      <c r="G36" s="584"/>
      <c r="H36" s="584"/>
      <c r="I36" s="585">
        <f>SUM(I37:I41)</f>
        <v>5962</v>
      </c>
      <c r="J36" s="585">
        <f t="shared" ref="J36:BS36" si="58">SUM(J37:J41)</f>
        <v>300</v>
      </c>
      <c r="K36" s="585">
        <f t="shared" si="58"/>
        <v>318</v>
      </c>
      <c r="L36" s="525"/>
      <c r="M36" s="535"/>
      <c r="N36" s="538"/>
      <c r="O36" s="539"/>
      <c r="P36" s="594"/>
      <c r="Q36" s="595"/>
      <c r="R36" s="541"/>
      <c r="S36" s="542"/>
      <c r="T36" s="555">
        <f t="shared" si="3"/>
        <v>50</v>
      </c>
      <c r="U36" s="555">
        <f t="shared" si="4"/>
        <v>0</v>
      </c>
      <c r="V36" s="555">
        <f t="shared" si="5"/>
        <v>34</v>
      </c>
      <c r="W36" s="555">
        <f t="shared" si="58"/>
        <v>8</v>
      </c>
      <c r="X36" s="555">
        <f t="shared" si="58"/>
        <v>0</v>
      </c>
      <c r="Y36" s="555">
        <f t="shared" si="58"/>
        <v>1</v>
      </c>
      <c r="Z36" s="555">
        <f t="shared" si="58"/>
        <v>0</v>
      </c>
      <c r="AA36" s="555">
        <f t="shared" si="58"/>
        <v>25</v>
      </c>
      <c r="AB36" s="555">
        <f t="shared" si="6"/>
        <v>16</v>
      </c>
      <c r="AC36" s="555">
        <f t="shared" si="58"/>
        <v>3</v>
      </c>
      <c r="AD36" s="555">
        <f t="shared" si="58"/>
        <v>0</v>
      </c>
      <c r="AE36" s="555">
        <f t="shared" si="58"/>
        <v>1</v>
      </c>
      <c r="AF36" s="555">
        <f t="shared" si="58"/>
        <v>0</v>
      </c>
      <c r="AG36" s="555">
        <f t="shared" si="58"/>
        <v>12</v>
      </c>
      <c r="AH36" s="589">
        <f t="shared" si="0"/>
        <v>68</v>
      </c>
      <c r="AI36" s="545"/>
      <c r="AJ36" s="546"/>
      <c r="AK36" s="547"/>
      <c r="AL36" s="547"/>
      <c r="AM36" s="543">
        <f t="shared" ref="AM36:AM37" si="59">AN36+AU36</f>
        <v>185850</v>
      </c>
      <c r="AN36" s="543">
        <f t="shared" ref="AN36:AN37" si="60">AO36+AT36</f>
        <v>184695</v>
      </c>
      <c r="AO36" s="543">
        <f t="shared" ref="AO36:AO37" si="61">SUM(AP36:AS36)</f>
        <v>32651</v>
      </c>
      <c r="AP36" s="543">
        <f t="shared" si="58"/>
        <v>20935</v>
      </c>
      <c r="AQ36" s="543">
        <f t="shared" si="58"/>
        <v>3460</v>
      </c>
      <c r="AR36" s="543">
        <f t="shared" si="58"/>
        <v>2200</v>
      </c>
      <c r="AS36" s="543">
        <f t="shared" si="58"/>
        <v>6056</v>
      </c>
      <c r="AT36" s="543">
        <f t="shared" si="58"/>
        <v>152044</v>
      </c>
      <c r="AU36" s="543">
        <f t="shared" si="58"/>
        <v>1155</v>
      </c>
      <c r="AV36" s="548">
        <f t="shared" si="58"/>
        <v>593590</v>
      </c>
      <c r="AW36" s="548">
        <f t="shared" si="58"/>
        <v>168835</v>
      </c>
      <c r="AX36" s="548">
        <f t="shared" si="58"/>
        <v>297402</v>
      </c>
      <c r="AY36" s="589">
        <f t="shared" si="10"/>
        <v>50.102259135093242</v>
      </c>
      <c r="AZ36" s="548">
        <f t="shared" si="58"/>
        <v>11462</v>
      </c>
      <c r="BA36" s="548">
        <f t="shared" si="58"/>
        <v>1230</v>
      </c>
      <c r="BB36" s="548">
        <f t="shared" si="58"/>
        <v>5792</v>
      </c>
      <c r="BC36" s="549">
        <v>165920</v>
      </c>
      <c r="BD36" s="550">
        <f t="shared" si="34"/>
        <v>3.5775675024108002</v>
      </c>
      <c r="BE36" s="551">
        <f t="shared" si="11"/>
        <v>6.9081485053037614E-2</v>
      </c>
      <c r="BF36" s="548">
        <f t="shared" si="58"/>
        <v>15</v>
      </c>
      <c r="BG36" s="548">
        <f t="shared" si="58"/>
        <v>9</v>
      </c>
      <c r="BH36" s="548">
        <f t="shared" si="58"/>
        <v>126</v>
      </c>
      <c r="BI36" s="548">
        <f t="shared" si="58"/>
        <v>28</v>
      </c>
      <c r="BJ36" s="548">
        <f t="shared" si="58"/>
        <v>13558</v>
      </c>
      <c r="BK36" s="548">
        <f t="shared" si="58"/>
        <v>0</v>
      </c>
      <c r="BL36" s="548">
        <f t="shared" si="58"/>
        <v>4523</v>
      </c>
      <c r="BM36" s="548">
        <f t="shared" si="58"/>
        <v>1023</v>
      </c>
      <c r="BN36" s="548">
        <f t="shared" si="58"/>
        <v>0</v>
      </c>
      <c r="BO36" s="548">
        <f t="shared" si="58"/>
        <v>3263</v>
      </c>
      <c r="BP36" s="548">
        <f t="shared" si="58"/>
        <v>135</v>
      </c>
      <c r="BQ36" s="548">
        <f t="shared" si="58"/>
        <v>653</v>
      </c>
      <c r="BR36" s="548">
        <f t="shared" si="58"/>
        <v>0</v>
      </c>
      <c r="BS36" s="548">
        <f t="shared" si="58"/>
        <v>0</v>
      </c>
      <c r="BT36" s="552"/>
      <c r="BU36" s="553"/>
      <c r="BV36" s="535"/>
      <c r="BW36" s="535"/>
      <c r="BX36" s="535"/>
      <c r="BY36" s="535"/>
      <c r="BZ36" s="535"/>
      <c r="CA36" s="554"/>
      <c r="CB36" s="534"/>
      <c r="CC36" s="555">
        <f t="shared" ref="CC36:EE36" si="62">SUM(CC37:CC41)</f>
        <v>266611</v>
      </c>
      <c r="CD36" s="555">
        <f t="shared" si="13"/>
        <v>2632</v>
      </c>
      <c r="CE36" s="555">
        <f t="shared" si="62"/>
        <v>2622</v>
      </c>
      <c r="CF36" s="555">
        <f t="shared" si="62"/>
        <v>10</v>
      </c>
      <c r="CG36" s="555">
        <f t="shared" ref="CG36:CG37" si="63">CH36+CJ36</f>
        <v>55056</v>
      </c>
      <c r="CH36" s="555">
        <f t="shared" si="62"/>
        <v>54763</v>
      </c>
      <c r="CI36" s="555">
        <f t="shared" si="62"/>
        <v>13786</v>
      </c>
      <c r="CJ36" s="555">
        <f t="shared" si="62"/>
        <v>293</v>
      </c>
      <c r="CK36" s="556"/>
      <c r="CL36" s="557"/>
      <c r="CM36" s="538"/>
      <c r="CN36" s="558">
        <f t="shared" si="27"/>
        <v>601727</v>
      </c>
      <c r="CO36" s="559">
        <f t="shared" si="28"/>
        <v>237387</v>
      </c>
      <c r="CP36" s="558">
        <f t="shared" si="62"/>
        <v>580186</v>
      </c>
      <c r="CQ36" s="558" t="s">
        <v>879</v>
      </c>
      <c r="CR36" s="558">
        <f t="shared" si="62"/>
        <v>218870</v>
      </c>
      <c r="CS36" s="558" t="s">
        <v>852</v>
      </c>
      <c r="CT36" s="558">
        <f t="shared" si="62"/>
        <v>15371</v>
      </c>
      <c r="CU36" s="558" t="s">
        <v>852</v>
      </c>
      <c r="CV36" s="558">
        <f t="shared" si="62"/>
        <v>22232</v>
      </c>
      <c r="CW36" s="558" t="s">
        <v>852</v>
      </c>
      <c r="CX36" s="558">
        <f t="shared" si="62"/>
        <v>21541</v>
      </c>
      <c r="CY36" s="558">
        <f t="shared" si="62"/>
        <v>18517</v>
      </c>
      <c r="CZ36" s="555">
        <f t="shared" si="15"/>
        <v>25493</v>
      </c>
      <c r="DA36" s="555">
        <f t="shared" si="62"/>
        <v>17158</v>
      </c>
      <c r="DB36" s="555">
        <f t="shared" si="62"/>
        <v>0</v>
      </c>
      <c r="DC36" s="555">
        <f t="shared" si="62"/>
        <v>0</v>
      </c>
      <c r="DD36" s="555">
        <f t="shared" si="62"/>
        <v>118</v>
      </c>
      <c r="DE36" s="555">
        <f t="shared" si="62"/>
        <v>0</v>
      </c>
      <c r="DF36" s="555">
        <f t="shared" si="62"/>
        <v>8217</v>
      </c>
      <c r="DG36" s="555">
        <f t="shared" si="62"/>
        <v>0</v>
      </c>
      <c r="DH36" s="555">
        <f t="shared" si="62"/>
        <v>0</v>
      </c>
      <c r="DI36" s="555">
        <f t="shared" si="62"/>
        <v>0</v>
      </c>
      <c r="DJ36" s="555">
        <f t="shared" si="62"/>
        <v>0</v>
      </c>
      <c r="DK36" s="560">
        <f t="shared" si="53"/>
        <v>101</v>
      </c>
      <c r="DL36" s="561">
        <f t="shared" si="54"/>
        <v>523</v>
      </c>
      <c r="DM36" s="562">
        <f t="shared" si="55"/>
        <v>101</v>
      </c>
      <c r="DN36" s="563">
        <f t="shared" si="56"/>
        <v>523</v>
      </c>
      <c r="DO36" s="560">
        <f t="shared" si="62"/>
        <v>0</v>
      </c>
      <c r="DP36" s="561">
        <f t="shared" si="62"/>
        <v>0</v>
      </c>
      <c r="DQ36" s="562">
        <f t="shared" si="62"/>
        <v>0</v>
      </c>
      <c r="DR36" s="563">
        <f t="shared" si="62"/>
        <v>0</v>
      </c>
      <c r="DS36" s="560">
        <f>SUM(DS37:DS41)</f>
        <v>101</v>
      </c>
      <c r="DT36" s="561">
        <f t="shared" si="62"/>
        <v>523</v>
      </c>
      <c r="DU36" s="562">
        <f t="shared" si="62"/>
        <v>101</v>
      </c>
      <c r="DV36" s="547">
        <f t="shared" si="62"/>
        <v>523</v>
      </c>
      <c r="DW36" s="543">
        <f t="shared" si="62"/>
        <v>11349</v>
      </c>
      <c r="DX36" s="564"/>
      <c r="DY36" s="564"/>
      <c r="DZ36" s="564"/>
      <c r="EA36" s="564"/>
      <c r="EB36" s="534"/>
      <c r="EC36" s="565"/>
      <c r="ED36" s="566"/>
      <c r="EE36" s="567">
        <f t="shared" si="62"/>
        <v>5</v>
      </c>
      <c r="EF36" s="564"/>
      <c r="EG36" s="568"/>
      <c r="EH36" s="538"/>
      <c r="EI36" s="558"/>
      <c r="EJ36" s="558"/>
      <c r="EK36" s="569"/>
      <c r="EL36" s="569"/>
      <c r="EM36" s="569"/>
      <c r="EN36" s="569"/>
      <c r="EO36" s="569"/>
      <c r="EP36" s="569"/>
      <c r="EQ36" s="569"/>
      <c r="ER36" s="570"/>
      <c r="ES36" s="570"/>
      <c r="ET36" s="555">
        <f t="shared" ref="ET36:FF36" si="64">SUM(ET37:ET41)</f>
        <v>5839</v>
      </c>
      <c r="EU36" s="571"/>
      <c r="EV36" s="571"/>
      <c r="EW36" s="571"/>
      <c r="EX36" s="571"/>
      <c r="EY36" s="555">
        <f t="shared" si="64"/>
        <v>0</v>
      </c>
      <c r="EZ36" s="555">
        <f t="shared" si="64"/>
        <v>0</v>
      </c>
      <c r="FA36" s="555">
        <f t="shared" si="64"/>
        <v>3</v>
      </c>
      <c r="FB36" s="555">
        <f t="shared" si="64"/>
        <v>0</v>
      </c>
      <c r="FC36" s="555">
        <f t="shared" si="64"/>
        <v>16</v>
      </c>
      <c r="FD36" s="555">
        <f t="shared" si="64"/>
        <v>0</v>
      </c>
      <c r="FE36" s="555">
        <f t="shared" si="64"/>
        <v>2</v>
      </c>
      <c r="FF36" s="555">
        <f t="shared" si="64"/>
        <v>0</v>
      </c>
    </row>
    <row r="37" spans="1:162" ht="15" customHeight="1">
      <c r="A37" s="524"/>
      <c r="B37" s="18" t="s">
        <v>95</v>
      </c>
      <c r="C37" s="177" t="s">
        <v>96</v>
      </c>
      <c r="D37" s="175" t="s">
        <v>701</v>
      </c>
      <c r="E37" s="177" t="s">
        <v>97</v>
      </c>
      <c r="F37" s="177" t="s">
        <v>98</v>
      </c>
      <c r="G37" s="181" t="s">
        <v>702</v>
      </c>
      <c r="H37" s="181" t="s">
        <v>703</v>
      </c>
      <c r="I37" s="178">
        <v>5199</v>
      </c>
      <c r="J37" s="178">
        <v>300</v>
      </c>
      <c r="K37" s="178">
        <v>227</v>
      </c>
      <c r="L37" s="272" t="s">
        <v>269</v>
      </c>
      <c r="M37" s="175" t="s">
        <v>270</v>
      </c>
      <c r="N37" s="466" t="s">
        <v>930</v>
      </c>
      <c r="O37" s="302" t="s">
        <v>300</v>
      </c>
      <c r="P37" s="175" t="s">
        <v>962</v>
      </c>
      <c r="Q37" s="273" t="s">
        <v>333</v>
      </c>
      <c r="R37" s="303" t="s">
        <v>704</v>
      </c>
      <c r="S37" s="304" t="s">
        <v>705</v>
      </c>
      <c r="T37" s="142">
        <f t="shared" si="3"/>
        <v>37</v>
      </c>
      <c r="U37" s="142">
        <f t="shared" si="4"/>
        <v>0</v>
      </c>
      <c r="V37" s="142">
        <f t="shared" si="5"/>
        <v>27</v>
      </c>
      <c r="W37" s="142">
        <v>8</v>
      </c>
      <c r="X37" s="142">
        <v>0</v>
      </c>
      <c r="Y37" s="142">
        <v>1</v>
      </c>
      <c r="Z37" s="142">
        <v>0</v>
      </c>
      <c r="AA37" s="142">
        <v>18</v>
      </c>
      <c r="AB37" s="142">
        <f t="shared" si="6"/>
        <v>10</v>
      </c>
      <c r="AC37" s="142">
        <v>3</v>
      </c>
      <c r="AD37" s="142">
        <v>0</v>
      </c>
      <c r="AE37" s="142">
        <v>1</v>
      </c>
      <c r="AF37" s="142">
        <v>0</v>
      </c>
      <c r="AG37" s="142">
        <v>6</v>
      </c>
      <c r="AH37" s="473">
        <f t="shared" si="0"/>
        <v>72.972972972972968</v>
      </c>
      <c r="AI37" s="168" t="s">
        <v>366</v>
      </c>
      <c r="AJ37" s="168" t="s">
        <v>852</v>
      </c>
      <c r="AK37" s="169">
        <v>10</v>
      </c>
      <c r="AL37" s="169">
        <v>6</v>
      </c>
      <c r="AM37" s="248">
        <f t="shared" si="59"/>
        <v>185850</v>
      </c>
      <c r="AN37" s="248">
        <f t="shared" si="60"/>
        <v>184695</v>
      </c>
      <c r="AO37" s="248">
        <f t="shared" si="61"/>
        <v>32651</v>
      </c>
      <c r="AP37" s="248">
        <v>20935</v>
      </c>
      <c r="AQ37" s="248">
        <v>3460</v>
      </c>
      <c r="AR37" s="248">
        <v>2200</v>
      </c>
      <c r="AS37" s="248">
        <v>6056</v>
      </c>
      <c r="AT37" s="248">
        <v>152044</v>
      </c>
      <c r="AU37" s="248">
        <v>1155</v>
      </c>
      <c r="AV37" s="170">
        <v>472963</v>
      </c>
      <c r="AW37" s="170">
        <v>124815</v>
      </c>
      <c r="AX37" s="170">
        <v>217580</v>
      </c>
      <c r="AY37" s="473">
        <f t="shared" si="10"/>
        <v>46.003598590164557</v>
      </c>
      <c r="AZ37" s="170">
        <v>9072</v>
      </c>
      <c r="BA37" s="170">
        <v>765</v>
      </c>
      <c r="BB37" s="170">
        <v>4352</v>
      </c>
      <c r="BC37" s="442"/>
      <c r="BD37" s="172"/>
      <c r="BE37" s="172"/>
      <c r="BF37" s="249">
        <v>11</v>
      </c>
      <c r="BG37" s="249">
        <v>7</v>
      </c>
      <c r="BH37" s="249">
        <v>114</v>
      </c>
      <c r="BI37" s="249">
        <v>24</v>
      </c>
      <c r="BJ37" s="249">
        <v>13558</v>
      </c>
      <c r="BK37" s="249">
        <v>0</v>
      </c>
      <c r="BL37" s="249">
        <v>4523</v>
      </c>
      <c r="BM37" s="249">
        <v>1023</v>
      </c>
      <c r="BN37" s="249">
        <v>0</v>
      </c>
      <c r="BO37" s="249">
        <v>3263</v>
      </c>
      <c r="BP37" s="249">
        <v>135</v>
      </c>
      <c r="BQ37" s="249">
        <v>653</v>
      </c>
      <c r="BR37" s="249">
        <v>0</v>
      </c>
      <c r="BS37" s="249">
        <v>0</v>
      </c>
      <c r="BT37" s="182" t="s">
        <v>263</v>
      </c>
      <c r="BU37" s="174">
        <v>44866</v>
      </c>
      <c r="BV37" s="175" t="s">
        <v>432</v>
      </c>
      <c r="BW37" s="175" t="s">
        <v>433</v>
      </c>
      <c r="BX37" s="175" t="s">
        <v>434</v>
      </c>
      <c r="BY37" s="175" t="s">
        <v>435</v>
      </c>
      <c r="BZ37" s="175" t="s">
        <v>423</v>
      </c>
      <c r="CA37" s="177" t="s">
        <v>626</v>
      </c>
      <c r="CB37" s="177" t="s">
        <v>366</v>
      </c>
      <c r="CC37" s="158">
        <v>197339</v>
      </c>
      <c r="CD37" s="165">
        <f t="shared" si="13"/>
        <v>2010</v>
      </c>
      <c r="CE37" s="165">
        <v>2005</v>
      </c>
      <c r="CF37" s="165">
        <v>5</v>
      </c>
      <c r="CG37" s="169">
        <f t="shared" si="63"/>
        <v>55056</v>
      </c>
      <c r="CH37" s="169">
        <v>54763</v>
      </c>
      <c r="CI37" s="169">
        <v>13786</v>
      </c>
      <c r="CJ37" s="169">
        <v>293</v>
      </c>
      <c r="CK37" s="165">
        <v>260</v>
      </c>
      <c r="CL37" s="175" t="s">
        <v>899</v>
      </c>
      <c r="CM37" s="175" t="s">
        <v>758</v>
      </c>
      <c r="CN37" s="158">
        <f t="shared" si="27"/>
        <v>421202</v>
      </c>
      <c r="CO37" s="158">
        <f t="shared" si="28"/>
        <v>163521</v>
      </c>
      <c r="CP37" s="158">
        <v>405501</v>
      </c>
      <c r="CQ37" s="158" t="s">
        <v>852</v>
      </c>
      <c r="CR37" s="158">
        <v>150218</v>
      </c>
      <c r="CS37" s="158" t="s">
        <v>852</v>
      </c>
      <c r="CT37" s="178">
        <v>15371</v>
      </c>
      <c r="CU37" s="178" t="s">
        <v>852</v>
      </c>
      <c r="CV37" s="178">
        <v>22232</v>
      </c>
      <c r="CW37" s="178" t="s">
        <v>852</v>
      </c>
      <c r="CX37" s="158">
        <v>15701</v>
      </c>
      <c r="CY37" s="158">
        <v>13303</v>
      </c>
      <c r="CZ37" s="165">
        <f t="shared" si="15"/>
        <v>21880</v>
      </c>
      <c r="DA37" s="165">
        <v>14397</v>
      </c>
      <c r="DB37" s="165">
        <v>0</v>
      </c>
      <c r="DC37" s="165">
        <v>0</v>
      </c>
      <c r="DD37" s="165">
        <v>64</v>
      </c>
      <c r="DE37" s="165">
        <v>0</v>
      </c>
      <c r="DF37" s="165">
        <v>7419</v>
      </c>
      <c r="DG37" s="165">
        <v>0</v>
      </c>
      <c r="DH37" s="165">
        <v>0</v>
      </c>
      <c r="DI37" s="165">
        <v>0</v>
      </c>
      <c r="DJ37" s="165">
        <v>0</v>
      </c>
      <c r="DK37" s="395">
        <f>DO37+DS37</f>
        <v>101</v>
      </c>
      <c r="DL37" s="406">
        <f t="shared" si="54"/>
        <v>523</v>
      </c>
      <c r="DM37" s="407">
        <f>DQ37+DU37</f>
        <v>101</v>
      </c>
      <c r="DN37" s="275">
        <f t="shared" si="56"/>
        <v>523</v>
      </c>
      <c r="DO37" s="395">
        <v>0</v>
      </c>
      <c r="DP37" s="406">
        <v>0</v>
      </c>
      <c r="DQ37" s="407">
        <v>0</v>
      </c>
      <c r="DR37" s="275">
        <v>0</v>
      </c>
      <c r="DS37" s="395">
        <v>101</v>
      </c>
      <c r="DT37" s="406">
        <v>523</v>
      </c>
      <c r="DU37" s="407">
        <v>101</v>
      </c>
      <c r="DV37" s="275">
        <v>523</v>
      </c>
      <c r="DW37" s="158">
        <v>7044</v>
      </c>
      <c r="DX37" s="156" t="s">
        <v>366</v>
      </c>
      <c r="DY37" s="156" t="s">
        <v>366</v>
      </c>
      <c r="DZ37" s="156" t="s">
        <v>263</v>
      </c>
      <c r="EA37" s="156" t="s">
        <v>366</v>
      </c>
      <c r="EB37" s="156" t="s">
        <v>263</v>
      </c>
      <c r="EC37" s="155" t="s">
        <v>876</v>
      </c>
      <c r="ED37" s="156" t="s">
        <v>366</v>
      </c>
      <c r="EE37" s="167">
        <v>5</v>
      </c>
      <c r="EF37" s="177" t="s">
        <v>366</v>
      </c>
      <c r="EG37" s="181" t="s">
        <v>706</v>
      </c>
      <c r="EH37" s="175" t="s">
        <v>538</v>
      </c>
      <c r="EI37" s="178">
        <v>1671</v>
      </c>
      <c r="EJ37" s="178">
        <v>66371</v>
      </c>
      <c r="EK37" s="156" t="s">
        <v>366</v>
      </c>
      <c r="EL37" s="156" t="s">
        <v>366</v>
      </c>
      <c r="EM37" s="156" t="s">
        <v>263</v>
      </c>
      <c r="EN37" s="182" t="s">
        <v>366</v>
      </c>
      <c r="EO37" s="182" t="s">
        <v>366</v>
      </c>
      <c r="EP37" s="182" t="s">
        <v>366</v>
      </c>
      <c r="EQ37" s="182" t="s">
        <v>366</v>
      </c>
      <c r="ER37" s="155">
        <v>10</v>
      </c>
      <c r="ES37" s="161" t="s">
        <v>857</v>
      </c>
      <c r="ET37" s="165">
        <v>5060</v>
      </c>
      <c r="EU37" s="156" t="s">
        <v>366</v>
      </c>
      <c r="EV37" s="156" t="s">
        <v>366</v>
      </c>
      <c r="EW37" s="156" t="s">
        <v>366</v>
      </c>
      <c r="EX37" s="156" t="s">
        <v>263</v>
      </c>
      <c r="EY37" s="169">
        <v>0</v>
      </c>
      <c r="EZ37" s="169">
        <v>0</v>
      </c>
      <c r="FA37" s="169">
        <v>3</v>
      </c>
      <c r="FB37" s="169">
        <v>0</v>
      </c>
      <c r="FC37" s="169">
        <v>16</v>
      </c>
      <c r="FD37" s="169">
        <v>0</v>
      </c>
      <c r="FE37" s="169">
        <v>2</v>
      </c>
      <c r="FF37" s="169">
        <v>0</v>
      </c>
    </row>
    <row r="38" spans="1:162" ht="15" customHeight="1">
      <c r="A38" s="524"/>
      <c r="B38" s="92" t="s">
        <v>99</v>
      </c>
      <c r="C38" s="184" t="s">
        <v>100</v>
      </c>
      <c r="D38" s="183" t="s">
        <v>707</v>
      </c>
      <c r="E38" s="184" t="s">
        <v>101</v>
      </c>
      <c r="F38" s="184" t="s">
        <v>102</v>
      </c>
      <c r="G38" s="185" t="s">
        <v>703</v>
      </c>
      <c r="H38" s="185" t="s">
        <v>703</v>
      </c>
      <c r="I38" s="186">
        <v>376</v>
      </c>
      <c r="J38" s="186">
        <v>0</v>
      </c>
      <c r="K38" s="186">
        <v>48</v>
      </c>
      <c r="L38" s="187" t="s">
        <v>269</v>
      </c>
      <c r="M38" s="183" t="s">
        <v>270</v>
      </c>
      <c r="N38" s="133"/>
      <c r="O38" s="133"/>
      <c r="P38" s="183" t="s">
        <v>963</v>
      </c>
      <c r="Q38" s="257" t="s">
        <v>334</v>
      </c>
      <c r="R38" s="187" t="s">
        <v>704</v>
      </c>
      <c r="S38" s="305" t="s">
        <v>705</v>
      </c>
      <c r="T38" s="206">
        <f t="shared" si="3"/>
        <v>3</v>
      </c>
      <c r="U38" s="485">
        <f t="shared" si="4"/>
        <v>0</v>
      </c>
      <c r="V38" s="201">
        <f t="shared" si="5"/>
        <v>2</v>
      </c>
      <c r="W38" s="201">
        <v>0</v>
      </c>
      <c r="X38" s="201">
        <v>0</v>
      </c>
      <c r="Y38" s="201">
        <v>0</v>
      </c>
      <c r="Z38" s="201">
        <v>0</v>
      </c>
      <c r="AA38" s="201">
        <v>2</v>
      </c>
      <c r="AB38" s="201">
        <f t="shared" si="6"/>
        <v>1</v>
      </c>
      <c r="AC38" s="206">
        <v>0</v>
      </c>
      <c r="AD38" s="206">
        <v>0</v>
      </c>
      <c r="AE38" s="201">
        <v>0</v>
      </c>
      <c r="AF38" s="201">
        <v>0</v>
      </c>
      <c r="AG38" s="201">
        <v>1</v>
      </c>
      <c r="AH38" s="480">
        <f t="shared" si="0"/>
        <v>66.666666666666657</v>
      </c>
      <c r="AI38" s="144"/>
      <c r="AJ38" s="144"/>
      <c r="AK38" s="141"/>
      <c r="AL38" s="141"/>
      <c r="AM38" s="243"/>
      <c r="AN38" s="243"/>
      <c r="AO38" s="243"/>
      <c r="AP38" s="243"/>
      <c r="AQ38" s="243"/>
      <c r="AR38" s="243"/>
      <c r="AS38" s="243"/>
      <c r="AT38" s="243"/>
      <c r="AU38" s="243"/>
      <c r="AV38" s="195">
        <v>77085</v>
      </c>
      <c r="AW38" s="195">
        <v>26120</v>
      </c>
      <c r="AX38" s="195">
        <v>37172</v>
      </c>
      <c r="AY38" s="480">
        <f t="shared" si="10"/>
        <v>48.222092495297396</v>
      </c>
      <c r="AZ38" s="195">
        <v>636</v>
      </c>
      <c r="BA38" s="195">
        <v>135</v>
      </c>
      <c r="BB38" s="195">
        <v>384</v>
      </c>
      <c r="BC38" s="474"/>
      <c r="BD38" s="306"/>
      <c r="BE38" s="306"/>
      <c r="BF38" s="194">
        <v>1</v>
      </c>
      <c r="BG38" s="194">
        <v>2</v>
      </c>
      <c r="BH38" s="194">
        <v>3</v>
      </c>
      <c r="BI38" s="194">
        <v>2</v>
      </c>
      <c r="BJ38" s="194">
        <v>0</v>
      </c>
      <c r="BK38" s="194">
        <v>0</v>
      </c>
      <c r="BL38" s="194">
        <v>0</v>
      </c>
      <c r="BM38" s="194">
        <v>0</v>
      </c>
      <c r="BN38" s="194">
        <v>0</v>
      </c>
      <c r="BO38" s="194">
        <v>0</v>
      </c>
      <c r="BP38" s="194">
        <v>0</v>
      </c>
      <c r="BQ38" s="194">
        <v>0</v>
      </c>
      <c r="BR38" s="194">
        <v>0</v>
      </c>
      <c r="BS38" s="194">
        <v>0</v>
      </c>
      <c r="BT38" s="184" t="s">
        <v>263</v>
      </c>
      <c r="BU38" s="150"/>
      <c r="BV38" s="133"/>
      <c r="BW38" s="133"/>
      <c r="BX38" s="133"/>
      <c r="BY38" s="133"/>
      <c r="BZ38" s="133"/>
      <c r="CA38" s="133"/>
      <c r="CB38" s="133"/>
      <c r="CC38" s="186">
        <v>16317</v>
      </c>
      <c r="CD38" s="207">
        <f t="shared" si="13"/>
        <v>164</v>
      </c>
      <c r="CE38" s="207">
        <v>163</v>
      </c>
      <c r="CF38" s="207">
        <v>1</v>
      </c>
      <c r="CG38" s="143"/>
      <c r="CH38" s="143"/>
      <c r="CI38" s="143"/>
      <c r="CJ38" s="143"/>
      <c r="CK38" s="207">
        <v>274</v>
      </c>
      <c r="CL38" s="133"/>
      <c r="CM38" s="133"/>
      <c r="CN38" s="186">
        <f t="shared" si="27"/>
        <v>44965</v>
      </c>
      <c r="CO38" s="186">
        <f t="shared" si="28"/>
        <v>11504</v>
      </c>
      <c r="CP38" s="186">
        <v>44256</v>
      </c>
      <c r="CQ38" s="186" t="s">
        <v>852</v>
      </c>
      <c r="CR38" s="186">
        <v>10862</v>
      </c>
      <c r="CS38" s="186" t="s">
        <v>852</v>
      </c>
      <c r="CT38" s="135"/>
      <c r="CU38" s="135"/>
      <c r="CV38" s="135"/>
      <c r="CW38" s="135"/>
      <c r="CX38" s="186">
        <v>709</v>
      </c>
      <c r="CY38" s="186">
        <v>642</v>
      </c>
      <c r="CZ38" s="201">
        <f t="shared" si="15"/>
        <v>906</v>
      </c>
      <c r="DA38" s="186">
        <v>744</v>
      </c>
      <c r="DB38" s="207">
        <v>0</v>
      </c>
      <c r="DC38" s="207">
        <v>0</v>
      </c>
      <c r="DD38" s="207">
        <v>0</v>
      </c>
      <c r="DE38" s="207">
        <v>0</v>
      </c>
      <c r="DF38" s="207">
        <v>162</v>
      </c>
      <c r="DG38" s="207">
        <v>0</v>
      </c>
      <c r="DH38" s="207">
        <v>0</v>
      </c>
      <c r="DI38" s="207">
        <v>0</v>
      </c>
      <c r="DJ38" s="207">
        <v>0</v>
      </c>
      <c r="DK38" s="153"/>
      <c r="DL38" s="418"/>
      <c r="DM38" s="419"/>
      <c r="DN38" s="397"/>
      <c r="DO38" s="153"/>
      <c r="DP38" s="418"/>
      <c r="DQ38" s="419"/>
      <c r="DR38" s="397"/>
      <c r="DS38" s="153"/>
      <c r="DT38" s="418"/>
      <c r="DU38" s="419"/>
      <c r="DV38" s="397"/>
      <c r="DW38" s="307">
        <v>1395</v>
      </c>
      <c r="DX38" s="184" t="s">
        <v>263</v>
      </c>
      <c r="DY38" s="184" t="s">
        <v>263</v>
      </c>
      <c r="DZ38" s="184" t="s">
        <v>263</v>
      </c>
      <c r="EA38" s="184" t="s">
        <v>263</v>
      </c>
      <c r="EB38" s="184" t="s">
        <v>263</v>
      </c>
      <c r="EC38" s="308" t="s">
        <v>891</v>
      </c>
      <c r="ED38" s="309" t="s">
        <v>366</v>
      </c>
      <c r="EE38" s="207">
        <v>0</v>
      </c>
      <c r="EF38" s="133"/>
      <c r="EG38" s="154"/>
      <c r="EH38" s="133"/>
      <c r="EI38" s="135"/>
      <c r="EJ38" s="135"/>
      <c r="EK38" s="309" t="s">
        <v>366</v>
      </c>
      <c r="EL38" s="309" t="s">
        <v>263</v>
      </c>
      <c r="EM38" s="309" t="s">
        <v>263</v>
      </c>
      <c r="EN38" s="309" t="s">
        <v>366</v>
      </c>
      <c r="EO38" s="309" t="s">
        <v>366</v>
      </c>
      <c r="EP38" s="309" t="s">
        <v>366</v>
      </c>
      <c r="EQ38" s="309" t="s">
        <v>366</v>
      </c>
      <c r="ER38" s="308">
        <v>10</v>
      </c>
      <c r="ES38" s="308" t="s">
        <v>857</v>
      </c>
      <c r="ET38" s="310">
        <v>779</v>
      </c>
      <c r="EU38" s="184" t="s">
        <v>263</v>
      </c>
      <c r="EV38" s="184" t="s">
        <v>263</v>
      </c>
      <c r="EW38" s="184" t="s">
        <v>263</v>
      </c>
      <c r="EX38" s="184" t="s">
        <v>263</v>
      </c>
      <c r="EY38" s="458"/>
      <c r="EZ38" s="458"/>
      <c r="FA38" s="458"/>
      <c r="FB38" s="458"/>
      <c r="FC38" s="458"/>
      <c r="FD38" s="458"/>
      <c r="FE38" s="458"/>
      <c r="FF38" s="458"/>
    </row>
    <row r="39" spans="1:162" ht="15" customHeight="1">
      <c r="A39" s="524"/>
      <c r="B39" s="92" t="s">
        <v>103</v>
      </c>
      <c r="C39" s="184" t="s">
        <v>104</v>
      </c>
      <c r="D39" s="183" t="s">
        <v>708</v>
      </c>
      <c r="E39" s="184" t="s">
        <v>105</v>
      </c>
      <c r="F39" s="184" t="s">
        <v>105</v>
      </c>
      <c r="G39" s="185" t="s">
        <v>271</v>
      </c>
      <c r="H39" s="185" t="s">
        <v>709</v>
      </c>
      <c r="I39" s="186">
        <v>92</v>
      </c>
      <c r="J39" s="186">
        <v>0</v>
      </c>
      <c r="K39" s="186">
        <v>8</v>
      </c>
      <c r="L39" s="187" t="s">
        <v>269</v>
      </c>
      <c r="M39" s="183" t="s">
        <v>270</v>
      </c>
      <c r="N39" s="133"/>
      <c r="O39" s="133"/>
      <c r="P39" s="183" t="s">
        <v>964</v>
      </c>
      <c r="Q39" s="257" t="s">
        <v>334</v>
      </c>
      <c r="R39" s="187" t="s">
        <v>704</v>
      </c>
      <c r="S39" s="305" t="s">
        <v>705</v>
      </c>
      <c r="T39" s="206">
        <f t="shared" si="3"/>
        <v>3</v>
      </c>
      <c r="U39" s="485">
        <f t="shared" si="4"/>
        <v>0</v>
      </c>
      <c r="V39" s="201">
        <f t="shared" si="5"/>
        <v>2</v>
      </c>
      <c r="W39" s="201">
        <v>0</v>
      </c>
      <c r="X39" s="201">
        <v>0</v>
      </c>
      <c r="Y39" s="201">
        <v>0</v>
      </c>
      <c r="Z39" s="201">
        <v>0</v>
      </c>
      <c r="AA39" s="201">
        <v>2</v>
      </c>
      <c r="AB39" s="201">
        <f t="shared" si="6"/>
        <v>1</v>
      </c>
      <c r="AC39" s="206">
        <v>0</v>
      </c>
      <c r="AD39" s="206">
        <v>0</v>
      </c>
      <c r="AE39" s="201">
        <v>0</v>
      </c>
      <c r="AF39" s="201">
        <v>0</v>
      </c>
      <c r="AG39" s="201">
        <v>1</v>
      </c>
      <c r="AH39" s="480">
        <f t="shared" si="0"/>
        <v>66.666666666666657</v>
      </c>
      <c r="AI39" s="144"/>
      <c r="AJ39" s="144"/>
      <c r="AK39" s="141"/>
      <c r="AL39" s="141"/>
      <c r="AM39" s="243"/>
      <c r="AN39" s="243"/>
      <c r="AO39" s="243"/>
      <c r="AP39" s="243"/>
      <c r="AQ39" s="243"/>
      <c r="AR39" s="243"/>
      <c r="AS39" s="243"/>
      <c r="AT39" s="243"/>
      <c r="AU39" s="243"/>
      <c r="AV39" s="195">
        <v>16864</v>
      </c>
      <c r="AW39" s="195">
        <v>7902</v>
      </c>
      <c r="AX39" s="195">
        <v>16804</v>
      </c>
      <c r="AY39" s="480">
        <f t="shared" si="10"/>
        <v>99.644212523719162</v>
      </c>
      <c r="AZ39" s="195">
        <v>570</v>
      </c>
      <c r="BA39" s="195">
        <v>89</v>
      </c>
      <c r="BB39" s="195">
        <v>110</v>
      </c>
      <c r="BC39" s="474"/>
      <c r="BD39" s="306"/>
      <c r="BE39" s="306"/>
      <c r="BF39" s="194">
        <v>1</v>
      </c>
      <c r="BG39" s="194">
        <v>0</v>
      </c>
      <c r="BH39" s="194">
        <v>3</v>
      </c>
      <c r="BI39" s="194">
        <v>2</v>
      </c>
      <c r="BJ39" s="194">
        <v>0</v>
      </c>
      <c r="BK39" s="194">
        <v>0</v>
      </c>
      <c r="BL39" s="194">
        <v>0</v>
      </c>
      <c r="BM39" s="194">
        <v>0</v>
      </c>
      <c r="BN39" s="194">
        <v>0</v>
      </c>
      <c r="BO39" s="194">
        <v>0</v>
      </c>
      <c r="BP39" s="194">
        <v>0</v>
      </c>
      <c r="BQ39" s="194">
        <v>0</v>
      </c>
      <c r="BR39" s="194">
        <v>0</v>
      </c>
      <c r="BS39" s="194">
        <v>0</v>
      </c>
      <c r="BT39" s="184" t="s">
        <v>263</v>
      </c>
      <c r="BU39" s="150"/>
      <c r="BV39" s="133"/>
      <c r="BW39" s="133"/>
      <c r="BX39" s="133"/>
      <c r="BY39" s="133"/>
      <c r="BZ39" s="133"/>
      <c r="CA39" s="133"/>
      <c r="CB39" s="133"/>
      <c r="CC39" s="186">
        <v>24718</v>
      </c>
      <c r="CD39" s="207">
        <f t="shared" si="13"/>
        <v>155</v>
      </c>
      <c r="CE39" s="207">
        <v>154</v>
      </c>
      <c r="CF39" s="207">
        <v>1</v>
      </c>
      <c r="CG39" s="143"/>
      <c r="CH39" s="143"/>
      <c r="CI39" s="143"/>
      <c r="CJ39" s="143"/>
      <c r="CK39" s="207">
        <v>276</v>
      </c>
      <c r="CL39" s="133"/>
      <c r="CM39" s="133"/>
      <c r="CN39" s="186">
        <f t="shared" si="27"/>
        <v>69167</v>
      </c>
      <c r="CO39" s="186">
        <f t="shared" si="28"/>
        <v>31276</v>
      </c>
      <c r="CP39" s="186">
        <v>65980</v>
      </c>
      <c r="CQ39" s="186" t="s">
        <v>852</v>
      </c>
      <c r="CR39" s="186">
        <v>28176</v>
      </c>
      <c r="CS39" s="186" t="s">
        <v>852</v>
      </c>
      <c r="CT39" s="135"/>
      <c r="CU39" s="135"/>
      <c r="CV39" s="135"/>
      <c r="CW39" s="135"/>
      <c r="CX39" s="186">
        <v>3187</v>
      </c>
      <c r="CY39" s="186">
        <v>3100</v>
      </c>
      <c r="CZ39" s="201">
        <f t="shared" si="15"/>
        <v>1856</v>
      </c>
      <c r="DA39" s="186">
        <v>1476</v>
      </c>
      <c r="DB39" s="207">
        <v>0</v>
      </c>
      <c r="DC39" s="207">
        <v>0</v>
      </c>
      <c r="DD39" s="207">
        <v>54</v>
      </c>
      <c r="DE39" s="207">
        <v>0</v>
      </c>
      <c r="DF39" s="207">
        <v>326</v>
      </c>
      <c r="DG39" s="207">
        <v>0</v>
      </c>
      <c r="DH39" s="207">
        <v>0</v>
      </c>
      <c r="DI39" s="207">
        <v>0</v>
      </c>
      <c r="DJ39" s="207">
        <v>0</v>
      </c>
      <c r="DK39" s="153"/>
      <c r="DL39" s="418"/>
      <c r="DM39" s="419"/>
      <c r="DN39" s="397"/>
      <c r="DO39" s="153"/>
      <c r="DP39" s="418"/>
      <c r="DQ39" s="419"/>
      <c r="DR39" s="397"/>
      <c r="DS39" s="153"/>
      <c r="DT39" s="418"/>
      <c r="DU39" s="419"/>
      <c r="DV39" s="397"/>
      <c r="DW39" s="307">
        <v>1537</v>
      </c>
      <c r="DX39" s="184" t="s">
        <v>263</v>
      </c>
      <c r="DY39" s="184" t="s">
        <v>263</v>
      </c>
      <c r="DZ39" s="184" t="s">
        <v>263</v>
      </c>
      <c r="EA39" s="184" t="s">
        <v>263</v>
      </c>
      <c r="EB39" s="184" t="s">
        <v>263</v>
      </c>
      <c r="EC39" s="308" t="s">
        <v>891</v>
      </c>
      <c r="ED39" s="309" t="s">
        <v>366</v>
      </c>
      <c r="EE39" s="207">
        <v>0</v>
      </c>
      <c r="EF39" s="133"/>
      <c r="EG39" s="154"/>
      <c r="EH39" s="133"/>
      <c r="EI39" s="135"/>
      <c r="EJ39" s="135"/>
      <c r="EK39" s="309" t="s">
        <v>263</v>
      </c>
      <c r="EL39" s="309" t="s">
        <v>263</v>
      </c>
      <c r="EM39" s="309" t="s">
        <v>263</v>
      </c>
      <c r="EN39" s="309" t="s">
        <v>263</v>
      </c>
      <c r="EO39" s="309" t="s">
        <v>263</v>
      </c>
      <c r="EP39" s="309" t="s">
        <v>263</v>
      </c>
      <c r="EQ39" s="309" t="s">
        <v>263</v>
      </c>
      <c r="ER39" s="308" t="s">
        <v>263</v>
      </c>
      <c r="ES39" s="308" t="s">
        <v>263</v>
      </c>
      <c r="ET39" s="310" t="s">
        <v>857</v>
      </c>
      <c r="EU39" s="184" t="s">
        <v>263</v>
      </c>
      <c r="EV39" s="184" t="s">
        <v>263</v>
      </c>
      <c r="EW39" s="184" t="s">
        <v>263</v>
      </c>
      <c r="EX39" s="184" t="s">
        <v>263</v>
      </c>
      <c r="EY39" s="458"/>
      <c r="EZ39" s="458"/>
      <c r="FA39" s="458"/>
      <c r="FB39" s="458"/>
      <c r="FC39" s="458"/>
      <c r="FD39" s="458"/>
      <c r="FE39" s="458"/>
      <c r="FF39" s="458"/>
    </row>
    <row r="40" spans="1:162" ht="15" customHeight="1">
      <c r="A40" s="524"/>
      <c r="B40" s="92" t="s">
        <v>576</v>
      </c>
      <c r="C40" s="184" t="s">
        <v>106</v>
      </c>
      <c r="D40" s="183" t="s">
        <v>710</v>
      </c>
      <c r="E40" s="184" t="s">
        <v>107</v>
      </c>
      <c r="F40" s="184" t="s">
        <v>107</v>
      </c>
      <c r="G40" s="185" t="s">
        <v>272</v>
      </c>
      <c r="H40" s="185" t="s">
        <v>711</v>
      </c>
      <c r="I40" s="186">
        <v>143</v>
      </c>
      <c r="J40" s="186">
        <v>0</v>
      </c>
      <c r="K40" s="186">
        <v>14</v>
      </c>
      <c r="L40" s="187" t="s">
        <v>269</v>
      </c>
      <c r="M40" s="183" t="s">
        <v>270</v>
      </c>
      <c r="N40" s="133"/>
      <c r="O40" s="133"/>
      <c r="P40" s="183" t="s">
        <v>964</v>
      </c>
      <c r="Q40" s="257" t="s">
        <v>334</v>
      </c>
      <c r="R40" s="187" t="s">
        <v>704</v>
      </c>
      <c r="S40" s="305" t="s">
        <v>705</v>
      </c>
      <c r="T40" s="206">
        <f t="shared" si="3"/>
        <v>3</v>
      </c>
      <c r="U40" s="485">
        <f t="shared" si="4"/>
        <v>0</v>
      </c>
      <c r="V40" s="201">
        <f t="shared" si="5"/>
        <v>2</v>
      </c>
      <c r="W40" s="201">
        <v>0</v>
      </c>
      <c r="X40" s="201">
        <v>0</v>
      </c>
      <c r="Y40" s="201">
        <v>0</v>
      </c>
      <c r="Z40" s="201">
        <v>0</v>
      </c>
      <c r="AA40" s="201">
        <v>2</v>
      </c>
      <c r="AB40" s="201">
        <f t="shared" si="6"/>
        <v>1</v>
      </c>
      <c r="AC40" s="206">
        <v>0</v>
      </c>
      <c r="AD40" s="206">
        <v>0</v>
      </c>
      <c r="AE40" s="201">
        <v>0</v>
      </c>
      <c r="AF40" s="201">
        <v>0</v>
      </c>
      <c r="AG40" s="201">
        <v>1</v>
      </c>
      <c r="AH40" s="480">
        <f t="shared" si="0"/>
        <v>66.666666666666657</v>
      </c>
      <c r="AI40" s="144"/>
      <c r="AJ40" s="144"/>
      <c r="AK40" s="141"/>
      <c r="AL40" s="141"/>
      <c r="AM40" s="243"/>
      <c r="AN40" s="243"/>
      <c r="AO40" s="243"/>
      <c r="AP40" s="243"/>
      <c r="AQ40" s="243"/>
      <c r="AR40" s="243"/>
      <c r="AS40" s="243"/>
      <c r="AT40" s="243"/>
      <c r="AU40" s="243"/>
      <c r="AV40" s="195">
        <v>15825</v>
      </c>
      <c r="AW40" s="195">
        <v>6183</v>
      </c>
      <c r="AX40" s="195">
        <v>15039</v>
      </c>
      <c r="AY40" s="480">
        <f t="shared" si="10"/>
        <v>95.03317535545024</v>
      </c>
      <c r="AZ40" s="195">
        <v>533</v>
      </c>
      <c r="BA40" s="195">
        <v>96</v>
      </c>
      <c r="BB40" s="195">
        <v>12</v>
      </c>
      <c r="BC40" s="474"/>
      <c r="BD40" s="306"/>
      <c r="BE40" s="306"/>
      <c r="BF40" s="194">
        <v>1</v>
      </c>
      <c r="BG40" s="194">
        <v>0</v>
      </c>
      <c r="BH40" s="194">
        <v>3</v>
      </c>
      <c r="BI40" s="194">
        <v>0</v>
      </c>
      <c r="BJ40" s="194">
        <v>0</v>
      </c>
      <c r="BK40" s="194">
        <v>0</v>
      </c>
      <c r="BL40" s="194">
        <v>0</v>
      </c>
      <c r="BM40" s="194">
        <v>0</v>
      </c>
      <c r="BN40" s="194">
        <v>0</v>
      </c>
      <c r="BO40" s="194">
        <v>0</v>
      </c>
      <c r="BP40" s="194">
        <v>0</v>
      </c>
      <c r="BQ40" s="194">
        <v>0</v>
      </c>
      <c r="BR40" s="194">
        <v>0</v>
      </c>
      <c r="BS40" s="194">
        <v>0</v>
      </c>
      <c r="BT40" s="184" t="s">
        <v>263</v>
      </c>
      <c r="BU40" s="150"/>
      <c r="BV40" s="133"/>
      <c r="BW40" s="133"/>
      <c r="BX40" s="133"/>
      <c r="BY40" s="133"/>
      <c r="BZ40" s="133"/>
      <c r="CA40" s="133"/>
      <c r="CB40" s="133"/>
      <c r="CC40" s="186">
        <v>14813</v>
      </c>
      <c r="CD40" s="207">
        <f t="shared" si="13"/>
        <v>122</v>
      </c>
      <c r="CE40" s="207">
        <v>121</v>
      </c>
      <c r="CF40" s="207">
        <v>1</v>
      </c>
      <c r="CG40" s="143"/>
      <c r="CH40" s="143"/>
      <c r="CI40" s="143"/>
      <c r="CJ40" s="143"/>
      <c r="CK40" s="207">
        <v>276</v>
      </c>
      <c r="CL40" s="133"/>
      <c r="CM40" s="133"/>
      <c r="CN40" s="186">
        <f t="shared" si="27"/>
        <v>37115</v>
      </c>
      <c r="CO40" s="186">
        <f t="shared" si="28"/>
        <v>16335</v>
      </c>
      <c r="CP40" s="186">
        <v>36476</v>
      </c>
      <c r="CQ40" s="186" t="s">
        <v>852</v>
      </c>
      <c r="CR40" s="186">
        <v>15816</v>
      </c>
      <c r="CS40" s="186" t="s">
        <v>852</v>
      </c>
      <c r="CT40" s="135"/>
      <c r="CU40" s="135"/>
      <c r="CV40" s="135"/>
      <c r="CW40" s="135"/>
      <c r="CX40" s="186">
        <v>639</v>
      </c>
      <c r="CY40" s="186">
        <v>519</v>
      </c>
      <c r="CZ40" s="186">
        <f t="shared" si="15"/>
        <v>646</v>
      </c>
      <c r="DA40" s="186">
        <v>450</v>
      </c>
      <c r="DB40" s="207">
        <v>0</v>
      </c>
      <c r="DC40" s="207">
        <v>0</v>
      </c>
      <c r="DD40" s="207">
        <v>0</v>
      </c>
      <c r="DE40" s="207">
        <v>0</v>
      </c>
      <c r="DF40" s="207">
        <v>196</v>
      </c>
      <c r="DG40" s="207">
        <v>0</v>
      </c>
      <c r="DH40" s="207">
        <v>0</v>
      </c>
      <c r="DI40" s="207">
        <v>0</v>
      </c>
      <c r="DJ40" s="207">
        <v>0</v>
      </c>
      <c r="DK40" s="153"/>
      <c r="DL40" s="418"/>
      <c r="DM40" s="419"/>
      <c r="DN40" s="397"/>
      <c r="DO40" s="153"/>
      <c r="DP40" s="418"/>
      <c r="DQ40" s="419"/>
      <c r="DR40" s="397"/>
      <c r="DS40" s="153"/>
      <c r="DT40" s="418"/>
      <c r="DU40" s="419"/>
      <c r="DV40" s="397"/>
      <c r="DW40" s="307">
        <v>754</v>
      </c>
      <c r="DX40" s="184" t="s">
        <v>263</v>
      </c>
      <c r="DY40" s="184" t="s">
        <v>263</v>
      </c>
      <c r="DZ40" s="184" t="s">
        <v>263</v>
      </c>
      <c r="EA40" s="184" t="s">
        <v>263</v>
      </c>
      <c r="EB40" s="184" t="s">
        <v>263</v>
      </c>
      <c r="EC40" s="308" t="s">
        <v>891</v>
      </c>
      <c r="ED40" s="309" t="s">
        <v>366</v>
      </c>
      <c r="EE40" s="207">
        <v>0</v>
      </c>
      <c r="EF40" s="133"/>
      <c r="EG40" s="154"/>
      <c r="EH40" s="133"/>
      <c r="EI40" s="135"/>
      <c r="EJ40" s="135"/>
      <c r="EK40" s="309" t="s">
        <v>263</v>
      </c>
      <c r="EL40" s="309" t="s">
        <v>263</v>
      </c>
      <c r="EM40" s="309" t="s">
        <v>263</v>
      </c>
      <c r="EN40" s="309" t="s">
        <v>263</v>
      </c>
      <c r="EO40" s="309" t="s">
        <v>263</v>
      </c>
      <c r="EP40" s="309" t="s">
        <v>263</v>
      </c>
      <c r="EQ40" s="309" t="s">
        <v>263</v>
      </c>
      <c r="ER40" s="308" t="s">
        <v>263</v>
      </c>
      <c r="ES40" s="308" t="s">
        <v>263</v>
      </c>
      <c r="ET40" s="310" t="s">
        <v>263</v>
      </c>
      <c r="EU40" s="184" t="s">
        <v>263</v>
      </c>
      <c r="EV40" s="184" t="s">
        <v>263</v>
      </c>
      <c r="EW40" s="184" t="s">
        <v>263</v>
      </c>
      <c r="EX40" s="184" t="s">
        <v>263</v>
      </c>
      <c r="EY40" s="458"/>
      <c r="EZ40" s="458"/>
      <c r="FA40" s="458"/>
      <c r="FB40" s="458"/>
      <c r="FC40" s="458"/>
      <c r="FD40" s="458"/>
      <c r="FE40" s="458"/>
      <c r="FF40" s="458"/>
    </row>
    <row r="41" spans="1:162" ht="15" customHeight="1" thickBot="1">
      <c r="A41" s="526"/>
      <c r="B41" s="93" t="s">
        <v>577</v>
      </c>
      <c r="C41" s="237" t="s">
        <v>712</v>
      </c>
      <c r="D41" s="216" t="s">
        <v>713</v>
      </c>
      <c r="E41" s="237" t="s">
        <v>714</v>
      </c>
      <c r="F41" s="237" t="s">
        <v>714</v>
      </c>
      <c r="G41" s="240" t="s">
        <v>715</v>
      </c>
      <c r="H41" s="240" t="s">
        <v>715</v>
      </c>
      <c r="I41" s="238">
        <v>152</v>
      </c>
      <c r="J41" s="238">
        <v>0</v>
      </c>
      <c r="K41" s="238">
        <v>21</v>
      </c>
      <c r="L41" s="260" t="s">
        <v>269</v>
      </c>
      <c r="M41" s="216" t="s">
        <v>270</v>
      </c>
      <c r="N41" s="216"/>
      <c r="O41" s="216"/>
      <c r="P41" s="211" t="s">
        <v>964</v>
      </c>
      <c r="Q41" s="262" t="s">
        <v>334</v>
      </c>
      <c r="R41" s="215" t="s">
        <v>704</v>
      </c>
      <c r="S41" s="311" t="s">
        <v>705</v>
      </c>
      <c r="T41" s="223">
        <f t="shared" si="3"/>
        <v>4</v>
      </c>
      <c r="U41" s="487">
        <f t="shared" si="4"/>
        <v>0</v>
      </c>
      <c r="V41" s="224">
        <f t="shared" si="5"/>
        <v>1</v>
      </c>
      <c r="W41" s="224">
        <v>0</v>
      </c>
      <c r="X41" s="224">
        <v>0</v>
      </c>
      <c r="Y41" s="224">
        <v>0</v>
      </c>
      <c r="Z41" s="224">
        <v>0</v>
      </c>
      <c r="AA41" s="224">
        <v>1</v>
      </c>
      <c r="AB41" s="224">
        <f t="shared" si="6"/>
        <v>3</v>
      </c>
      <c r="AC41" s="269">
        <v>0</v>
      </c>
      <c r="AD41" s="269">
        <v>0</v>
      </c>
      <c r="AE41" s="224">
        <v>0</v>
      </c>
      <c r="AF41" s="224">
        <v>0</v>
      </c>
      <c r="AG41" s="224">
        <v>3</v>
      </c>
      <c r="AH41" s="486">
        <f t="shared" si="0"/>
        <v>25</v>
      </c>
      <c r="AI41" s="226"/>
      <c r="AJ41" s="226"/>
      <c r="AK41" s="227"/>
      <c r="AL41" s="227"/>
      <c r="AM41" s="266"/>
      <c r="AN41" s="266"/>
      <c r="AO41" s="266"/>
      <c r="AP41" s="266"/>
      <c r="AQ41" s="266"/>
      <c r="AR41" s="266"/>
      <c r="AS41" s="266"/>
      <c r="AT41" s="266"/>
      <c r="AU41" s="266"/>
      <c r="AV41" s="228">
        <v>10853</v>
      </c>
      <c r="AW41" s="228">
        <v>3815</v>
      </c>
      <c r="AX41" s="228">
        <v>10807</v>
      </c>
      <c r="AY41" s="486">
        <f t="shared" si="10"/>
        <v>99.57615405878559</v>
      </c>
      <c r="AZ41" s="228">
        <v>651</v>
      </c>
      <c r="BA41" s="228">
        <v>145</v>
      </c>
      <c r="BB41" s="228">
        <v>934</v>
      </c>
      <c r="BC41" s="482"/>
      <c r="BD41" s="312"/>
      <c r="BE41" s="312"/>
      <c r="BF41" s="313">
        <v>1</v>
      </c>
      <c r="BG41" s="313">
        <v>0</v>
      </c>
      <c r="BH41" s="313">
        <v>3</v>
      </c>
      <c r="BI41" s="313">
        <v>0</v>
      </c>
      <c r="BJ41" s="313">
        <v>0</v>
      </c>
      <c r="BK41" s="313">
        <v>0</v>
      </c>
      <c r="BL41" s="313">
        <v>0</v>
      </c>
      <c r="BM41" s="313">
        <v>0</v>
      </c>
      <c r="BN41" s="313">
        <v>0</v>
      </c>
      <c r="BO41" s="313">
        <v>0</v>
      </c>
      <c r="BP41" s="313">
        <v>0</v>
      </c>
      <c r="BQ41" s="313">
        <v>0</v>
      </c>
      <c r="BR41" s="313">
        <v>0</v>
      </c>
      <c r="BS41" s="313">
        <v>0</v>
      </c>
      <c r="BT41" s="212" t="s">
        <v>263</v>
      </c>
      <c r="BU41" s="234"/>
      <c r="BV41" s="216"/>
      <c r="BW41" s="216"/>
      <c r="BX41" s="216"/>
      <c r="BY41" s="216"/>
      <c r="BZ41" s="216"/>
      <c r="CA41" s="216"/>
      <c r="CB41" s="216"/>
      <c r="CC41" s="214">
        <v>13424</v>
      </c>
      <c r="CD41" s="301">
        <f t="shared" si="13"/>
        <v>181</v>
      </c>
      <c r="CE41" s="301">
        <v>179</v>
      </c>
      <c r="CF41" s="301">
        <v>2</v>
      </c>
      <c r="CG41" s="265"/>
      <c r="CH41" s="265"/>
      <c r="CI41" s="265"/>
      <c r="CJ41" s="265"/>
      <c r="CK41" s="301">
        <v>254</v>
      </c>
      <c r="CL41" s="216"/>
      <c r="CM41" s="216"/>
      <c r="CN41" s="214">
        <f t="shared" si="27"/>
        <v>29278</v>
      </c>
      <c r="CO41" s="214">
        <f t="shared" si="28"/>
        <v>14751</v>
      </c>
      <c r="CP41" s="214">
        <v>27973</v>
      </c>
      <c r="CQ41" s="214" t="s">
        <v>852</v>
      </c>
      <c r="CR41" s="214">
        <v>13798</v>
      </c>
      <c r="CS41" s="214" t="s">
        <v>852</v>
      </c>
      <c r="CT41" s="238"/>
      <c r="CU41" s="238"/>
      <c r="CV41" s="238"/>
      <c r="CW41" s="238"/>
      <c r="CX41" s="214">
        <v>1305</v>
      </c>
      <c r="CY41" s="214">
        <v>953</v>
      </c>
      <c r="CZ41" s="214">
        <f t="shared" si="15"/>
        <v>205</v>
      </c>
      <c r="DA41" s="214">
        <v>91</v>
      </c>
      <c r="DB41" s="301">
        <v>0</v>
      </c>
      <c r="DC41" s="301">
        <v>0</v>
      </c>
      <c r="DD41" s="301">
        <v>0</v>
      </c>
      <c r="DE41" s="301">
        <v>0</v>
      </c>
      <c r="DF41" s="301">
        <v>114</v>
      </c>
      <c r="DG41" s="301">
        <v>0</v>
      </c>
      <c r="DH41" s="301">
        <v>0</v>
      </c>
      <c r="DI41" s="301">
        <v>0</v>
      </c>
      <c r="DJ41" s="301">
        <v>0</v>
      </c>
      <c r="DK41" s="271"/>
      <c r="DL41" s="420"/>
      <c r="DM41" s="421"/>
      <c r="DN41" s="225"/>
      <c r="DO41" s="271"/>
      <c r="DP41" s="420"/>
      <c r="DQ41" s="421"/>
      <c r="DR41" s="225"/>
      <c r="DS41" s="271"/>
      <c r="DT41" s="420"/>
      <c r="DU41" s="421"/>
      <c r="DV41" s="225"/>
      <c r="DW41" s="314">
        <v>619</v>
      </c>
      <c r="DX41" s="212" t="s">
        <v>263</v>
      </c>
      <c r="DY41" s="212" t="s">
        <v>263</v>
      </c>
      <c r="DZ41" s="212" t="s">
        <v>263</v>
      </c>
      <c r="EA41" s="212" t="s">
        <v>263</v>
      </c>
      <c r="EB41" s="212" t="s">
        <v>263</v>
      </c>
      <c r="EC41" s="315" t="s">
        <v>891</v>
      </c>
      <c r="ED41" s="316" t="s">
        <v>366</v>
      </c>
      <c r="EE41" s="301">
        <v>0</v>
      </c>
      <c r="EF41" s="216"/>
      <c r="EG41" s="240"/>
      <c r="EH41" s="216"/>
      <c r="EI41" s="238"/>
      <c r="EJ41" s="238"/>
      <c r="EK41" s="316" t="s">
        <v>263</v>
      </c>
      <c r="EL41" s="316" t="s">
        <v>263</v>
      </c>
      <c r="EM41" s="316" t="s">
        <v>263</v>
      </c>
      <c r="EN41" s="316" t="s">
        <v>263</v>
      </c>
      <c r="EO41" s="316" t="s">
        <v>263</v>
      </c>
      <c r="EP41" s="316" t="s">
        <v>263</v>
      </c>
      <c r="EQ41" s="316" t="s">
        <v>263</v>
      </c>
      <c r="ER41" s="315" t="s">
        <v>263</v>
      </c>
      <c r="ES41" s="315" t="s">
        <v>263</v>
      </c>
      <c r="ET41" s="317" t="s">
        <v>263</v>
      </c>
      <c r="EU41" s="212" t="s">
        <v>263</v>
      </c>
      <c r="EV41" s="212" t="s">
        <v>263</v>
      </c>
      <c r="EW41" s="212" t="s">
        <v>263</v>
      </c>
      <c r="EX41" s="212" t="s">
        <v>263</v>
      </c>
      <c r="EY41" s="459"/>
      <c r="EZ41" s="459"/>
      <c r="FA41" s="459"/>
      <c r="FB41" s="459"/>
      <c r="FC41" s="459"/>
      <c r="FD41" s="459"/>
      <c r="FE41" s="459"/>
      <c r="FF41" s="459"/>
    </row>
    <row r="42" spans="1:162" ht="15" customHeight="1">
      <c r="A42" s="528" t="s">
        <v>108</v>
      </c>
      <c r="B42" s="532"/>
      <c r="C42" s="572"/>
      <c r="D42" s="524"/>
      <c r="E42" s="572"/>
      <c r="F42" s="572"/>
      <c r="G42" s="536"/>
      <c r="H42" s="536"/>
      <c r="I42" s="537">
        <f>SUM(I43:I44)</f>
        <v>7067</v>
      </c>
      <c r="J42" s="537">
        <f t="shared" ref="J42:BS42" si="65">SUM(J43:J44)</f>
        <v>1079</v>
      </c>
      <c r="K42" s="537">
        <f t="shared" si="65"/>
        <v>549</v>
      </c>
      <c r="L42" s="528"/>
      <c r="M42" s="524"/>
      <c r="N42" s="538"/>
      <c r="O42" s="524"/>
      <c r="P42" s="592"/>
      <c r="Q42" s="593"/>
      <c r="R42" s="541"/>
      <c r="S42" s="542"/>
      <c r="T42" s="555">
        <f t="shared" si="3"/>
        <v>19</v>
      </c>
      <c r="U42" s="555">
        <f t="shared" si="4"/>
        <v>0</v>
      </c>
      <c r="V42" s="555">
        <f t="shared" si="5"/>
        <v>10</v>
      </c>
      <c r="W42" s="555">
        <f t="shared" si="65"/>
        <v>0</v>
      </c>
      <c r="X42" s="555">
        <f t="shared" si="65"/>
        <v>0</v>
      </c>
      <c r="Y42" s="555">
        <f t="shared" si="65"/>
        <v>0</v>
      </c>
      <c r="Z42" s="555">
        <f t="shared" si="65"/>
        <v>0</v>
      </c>
      <c r="AA42" s="555">
        <f t="shared" si="65"/>
        <v>10</v>
      </c>
      <c r="AB42" s="555">
        <f t="shared" si="6"/>
        <v>9</v>
      </c>
      <c r="AC42" s="555">
        <f t="shared" si="65"/>
        <v>0</v>
      </c>
      <c r="AD42" s="555">
        <f t="shared" si="65"/>
        <v>0</v>
      </c>
      <c r="AE42" s="555">
        <f t="shared" si="65"/>
        <v>0</v>
      </c>
      <c r="AF42" s="555">
        <f t="shared" si="65"/>
        <v>0</v>
      </c>
      <c r="AG42" s="555">
        <f t="shared" si="65"/>
        <v>9</v>
      </c>
      <c r="AH42" s="589">
        <f t="shared" si="0"/>
        <v>52.631578947368418</v>
      </c>
      <c r="AI42" s="545"/>
      <c r="AJ42" s="546"/>
      <c r="AK42" s="547"/>
      <c r="AL42" s="547"/>
      <c r="AM42" s="543">
        <f t="shared" ref="AM42:AM46" si="66">AN42+AU42</f>
        <v>105401</v>
      </c>
      <c r="AN42" s="543">
        <f t="shared" ref="AN42:AN46" si="67">AO42+AT42</f>
        <v>105401</v>
      </c>
      <c r="AO42" s="543">
        <f t="shared" ref="AO42:AO46" si="68">SUM(AP42:AS42)</f>
        <v>37290</v>
      </c>
      <c r="AP42" s="543">
        <f t="shared" si="65"/>
        <v>28863</v>
      </c>
      <c r="AQ42" s="543">
        <f t="shared" si="65"/>
        <v>3083</v>
      </c>
      <c r="AR42" s="543">
        <f t="shared" si="65"/>
        <v>2079</v>
      </c>
      <c r="AS42" s="543">
        <f t="shared" si="65"/>
        <v>3265</v>
      </c>
      <c r="AT42" s="543">
        <f t="shared" si="65"/>
        <v>68111</v>
      </c>
      <c r="AU42" s="543">
        <f t="shared" si="65"/>
        <v>0</v>
      </c>
      <c r="AV42" s="548">
        <f t="shared" si="65"/>
        <v>280240</v>
      </c>
      <c r="AW42" s="548">
        <f t="shared" si="65"/>
        <v>82664</v>
      </c>
      <c r="AX42" s="548">
        <f t="shared" si="65"/>
        <v>224437</v>
      </c>
      <c r="AY42" s="589">
        <f t="shared" si="10"/>
        <v>80.087425064230658</v>
      </c>
      <c r="AZ42" s="548">
        <f t="shared" si="65"/>
        <v>7922</v>
      </c>
      <c r="BA42" s="548">
        <f t="shared" si="65"/>
        <v>311</v>
      </c>
      <c r="BB42" s="548">
        <f t="shared" si="65"/>
        <v>11729</v>
      </c>
      <c r="BC42" s="549">
        <v>76498</v>
      </c>
      <c r="BD42" s="550">
        <f t="shared" si="34"/>
        <v>3.6633637480718448</v>
      </c>
      <c r="BE42" s="551">
        <f t="shared" si="11"/>
        <v>0.10355826296112317</v>
      </c>
      <c r="BF42" s="548">
        <f t="shared" si="65"/>
        <v>16</v>
      </c>
      <c r="BG42" s="548">
        <f t="shared" si="65"/>
        <v>12</v>
      </c>
      <c r="BH42" s="548">
        <f t="shared" si="65"/>
        <v>159</v>
      </c>
      <c r="BI42" s="548">
        <f t="shared" si="65"/>
        <v>13</v>
      </c>
      <c r="BJ42" s="548">
        <f t="shared" si="65"/>
        <v>6739</v>
      </c>
      <c r="BK42" s="548">
        <f t="shared" si="65"/>
        <v>0</v>
      </c>
      <c r="BL42" s="548">
        <f t="shared" si="65"/>
        <v>1</v>
      </c>
      <c r="BM42" s="548">
        <f t="shared" si="65"/>
        <v>65</v>
      </c>
      <c r="BN42" s="548">
        <f t="shared" si="65"/>
        <v>0</v>
      </c>
      <c r="BO42" s="548">
        <f t="shared" si="65"/>
        <v>1934</v>
      </c>
      <c r="BP42" s="548">
        <f t="shared" si="65"/>
        <v>341</v>
      </c>
      <c r="BQ42" s="548">
        <f t="shared" si="65"/>
        <v>0</v>
      </c>
      <c r="BR42" s="548">
        <f t="shared" si="65"/>
        <v>0</v>
      </c>
      <c r="BS42" s="548">
        <f t="shared" si="65"/>
        <v>0</v>
      </c>
      <c r="BT42" s="552"/>
      <c r="BU42" s="553"/>
      <c r="BV42" s="535"/>
      <c r="BW42" s="538"/>
      <c r="BX42" s="535"/>
      <c r="BY42" s="535"/>
      <c r="BZ42" s="535"/>
      <c r="CA42" s="554"/>
      <c r="CB42" s="534"/>
      <c r="CC42" s="555">
        <f t="shared" ref="CC42:EE42" si="69">SUM(CC43:CC44)</f>
        <v>175594</v>
      </c>
      <c r="CD42" s="555">
        <f t="shared" si="13"/>
        <v>2410</v>
      </c>
      <c r="CE42" s="555">
        <f t="shared" si="69"/>
        <v>2403</v>
      </c>
      <c r="CF42" s="555">
        <f t="shared" si="69"/>
        <v>7</v>
      </c>
      <c r="CG42" s="555">
        <f t="shared" ref="CG42:CG71" si="70">CH42+CJ42</f>
        <v>27446</v>
      </c>
      <c r="CH42" s="555">
        <f t="shared" si="69"/>
        <v>27123</v>
      </c>
      <c r="CI42" s="555">
        <f t="shared" si="69"/>
        <v>7032</v>
      </c>
      <c r="CJ42" s="555">
        <f t="shared" si="69"/>
        <v>323</v>
      </c>
      <c r="CK42" s="556"/>
      <c r="CL42" s="557"/>
      <c r="CM42" s="538"/>
      <c r="CN42" s="558">
        <f t="shared" si="27"/>
        <v>208517</v>
      </c>
      <c r="CO42" s="559">
        <f t="shared" si="28"/>
        <v>97350</v>
      </c>
      <c r="CP42" s="558">
        <f t="shared" si="69"/>
        <v>199152</v>
      </c>
      <c r="CQ42" s="558">
        <f t="shared" si="69"/>
        <v>168382</v>
      </c>
      <c r="CR42" s="558">
        <f t="shared" si="69"/>
        <v>88556</v>
      </c>
      <c r="CS42" s="558" t="s">
        <v>852</v>
      </c>
      <c r="CT42" s="558" t="s">
        <v>852</v>
      </c>
      <c r="CU42" s="558" t="s">
        <v>852</v>
      </c>
      <c r="CV42" s="558" t="s">
        <v>852</v>
      </c>
      <c r="CW42" s="558" t="s">
        <v>852</v>
      </c>
      <c r="CX42" s="558">
        <f t="shared" si="69"/>
        <v>9365</v>
      </c>
      <c r="CY42" s="558">
        <f t="shared" si="69"/>
        <v>8794</v>
      </c>
      <c r="CZ42" s="555">
        <f t="shared" si="15"/>
        <v>10836</v>
      </c>
      <c r="DA42" s="555">
        <f t="shared" si="69"/>
        <v>5585</v>
      </c>
      <c r="DB42" s="555">
        <f t="shared" si="69"/>
        <v>0</v>
      </c>
      <c r="DC42" s="555">
        <f t="shared" si="69"/>
        <v>0</v>
      </c>
      <c r="DD42" s="555">
        <f t="shared" si="69"/>
        <v>0</v>
      </c>
      <c r="DE42" s="555">
        <f t="shared" si="69"/>
        <v>0</v>
      </c>
      <c r="DF42" s="555">
        <f t="shared" si="69"/>
        <v>5227</v>
      </c>
      <c r="DG42" s="555">
        <f t="shared" si="69"/>
        <v>24</v>
      </c>
      <c r="DH42" s="555">
        <f t="shared" si="69"/>
        <v>0</v>
      </c>
      <c r="DI42" s="555">
        <f t="shared" si="69"/>
        <v>0</v>
      </c>
      <c r="DJ42" s="555">
        <f t="shared" si="69"/>
        <v>0</v>
      </c>
      <c r="DK42" s="560">
        <f t="shared" ref="DK42:DK43" si="71">DO42+DS42</f>
        <v>379</v>
      </c>
      <c r="DL42" s="561">
        <f t="shared" ref="DL42:DL43" si="72">DP42+DT42</f>
        <v>418</v>
      </c>
      <c r="DM42" s="562">
        <f t="shared" ref="DM42:DM43" si="73">DQ42+DU42</f>
        <v>379</v>
      </c>
      <c r="DN42" s="563">
        <f t="shared" ref="DN42:DN43" si="74">DR42+DV42</f>
        <v>418</v>
      </c>
      <c r="DO42" s="560">
        <f t="shared" si="69"/>
        <v>364</v>
      </c>
      <c r="DP42" s="561">
        <f t="shared" si="69"/>
        <v>364</v>
      </c>
      <c r="DQ42" s="562">
        <f t="shared" si="69"/>
        <v>364</v>
      </c>
      <c r="DR42" s="563">
        <f t="shared" si="69"/>
        <v>364</v>
      </c>
      <c r="DS42" s="560">
        <f t="shared" si="69"/>
        <v>15</v>
      </c>
      <c r="DT42" s="561">
        <f t="shared" si="69"/>
        <v>54</v>
      </c>
      <c r="DU42" s="562">
        <f t="shared" si="69"/>
        <v>15</v>
      </c>
      <c r="DV42" s="563">
        <f t="shared" si="69"/>
        <v>54</v>
      </c>
      <c r="DW42" s="555">
        <f t="shared" si="69"/>
        <v>4664</v>
      </c>
      <c r="DX42" s="564"/>
      <c r="DY42" s="564"/>
      <c r="DZ42" s="564"/>
      <c r="EA42" s="564"/>
      <c r="EB42" s="564"/>
      <c r="EC42" s="570"/>
      <c r="ED42" s="569"/>
      <c r="EE42" s="567">
        <f t="shared" si="69"/>
        <v>2</v>
      </c>
      <c r="EF42" s="564"/>
      <c r="EG42" s="568"/>
      <c r="EH42" s="538"/>
      <c r="EI42" s="558"/>
      <c r="EJ42" s="558"/>
      <c r="EK42" s="569"/>
      <c r="EL42" s="569"/>
      <c r="EM42" s="569"/>
      <c r="EN42" s="569"/>
      <c r="EO42" s="569"/>
      <c r="EP42" s="569"/>
      <c r="EQ42" s="569"/>
      <c r="ER42" s="570"/>
      <c r="ES42" s="570"/>
      <c r="ET42" s="555">
        <f t="shared" ref="ET42:FF42" si="75">SUM(ET43:ET44)</f>
        <v>1128</v>
      </c>
      <c r="EU42" s="571"/>
      <c r="EV42" s="571"/>
      <c r="EW42" s="571"/>
      <c r="EX42" s="571"/>
      <c r="EY42" s="555">
        <f t="shared" si="75"/>
        <v>0</v>
      </c>
      <c r="EZ42" s="555">
        <f t="shared" si="75"/>
        <v>0</v>
      </c>
      <c r="FA42" s="555">
        <f t="shared" si="75"/>
        <v>3</v>
      </c>
      <c r="FB42" s="555">
        <f t="shared" si="75"/>
        <v>0</v>
      </c>
      <c r="FC42" s="555">
        <f t="shared" si="75"/>
        <v>1</v>
      </c>
      <c r="FD42" s="555">
        <f t="shared" si="75"/>
        <v>0</v>
      </c>
      <c r="FE42" s="555">
        <f t="shared" si="75"/>
        <v>4</v>
      </c>
      <c r="FF42" s="555">
        <f t="shared" si="75"/>
        <v>0</v>
      </c>
    </row>
    <row r="43" spans="1:162" ht="15" customHeight="1">
      <c r="A43" s="524"/>
      <c r="B43" s="18" t="s">
        <v>109</v>
      </c>
      <c r="C43" s="177" t="s">
        <v>716</v>
      </c>
      <c r="D43" s="175" t="s">
        <v>717</v>
      </c>
      <c r="E43" s="177" t="s">
        <v>110</v>
      </c>
      <c r="F43" s="177" t="s">
        <v>111</v>
      </c>
      <c r="G43" s="181">
        <v>30042</v>
      </c>
      <c r="H43" s="181">
        <v>45682</v>
      </c>
      <c r="I43" s="178">
        <v>6085</v>
      </c>
      <c r="J43" s="178">
        <v>964</v>
      </c>
      <c r="K43" s="178">
        <v>488</v>
      </c>
      <c r="L43" s="272" t="s">
        <v>265</v>
      </c>
      <c r="M43" s="175" t="s">
        <v>267</v>
      </c>
      <c r="N43" s="466" t="s">
        <v>718</v>
      </c>
      <c r="O43" s="302" t="s">
        <v>719</v>
      </c>
      <c r="P43" s="155" t="s">
        <v>965</v>
      </c>
      <c r="Q43" s="318" t="s">
        <v>720</v>
      </c>
      <c r="R43" s="136" t="s">
        <v>721</v>
      </c>
      <c r="S43" s="274" t="s">
        <v>722</v>
      </c>
      <c r="T43" s="166">
        <f t="shared" si="3"/>
        <v>16</v>
      </c>
      <c r="U43" s="166">
        <f t="shared" si="4"/>
        <v>0</v>
      </c>
      <c r="V43" s="166">
        <f t="shared" si="5"/>
        <v>8</v>
      </c>
      <c r="W43" s="166">
        <v>0</v>
      </c>
      <c r="X43" s="166">
        <v>0</v>
      </c>
      <c r="Y43" s="166">
        <v>0</v>
      </c>
      <c r="Z43" s="166">
        <v>0</v>
      </c>
      <c r="AA43" s="166">
        <v>8</v>
      </c>
      <c r="AB43" s="166">
        <f t="shared" si="6"/>
        <v>8</v>
      </c>
      <c r="AC43" s="166">
        <v>0</v>
      </c>
      <c r="AD43" s="166">
        <v>0</v>
      </c>
      <c r="AE43" s="166">
        <v>0</v>
      </c>
      <c r="AF43" s="166">
        <v>0</v>
      </c>
      <c r="AG43" s="166">
        <v>8</v>
      </c>
      <c r="AH43" s="476">
        <f t="shared" si="0"/>
        <v>50</v>
      </c>
      <c r="AI43" s="168" t="s">
        <v>366</v>
      </c>
      <c r="AJ43" s="168" t="s">
        <v>366</v>
      </c>
      <c r="AK43" s="169">
        <v>10</v>
      </c>
      <c r="AL43" s="169">
        <v>7</v>
      </c>
      <c r="AM43" s="165">
        <f t="shared" si="66"/>
        <v>90420</v>
      </c>
      <c r="AN43" s="165">
        <f t="shared" si="67"/>
        <v>90420</v>
      </c>
      <c r="AO43" s="165">
        <f t="shared" si="68"/>
        <v>33000</v>
      </c>
      <c r="AP43" s="165">
        <v>25099</v>
      </c>
      <c r="AQ43" s="165">
        <v>2766</v>
      </c>
      <c r="AR43" s="165">
        <v>1870</v>
      </c>
      <c r="AS43" s="165">
        <v>3265</v>
      </c>
      <c r="AT43" s="165">
        <v>57420</v>
      </c>
      <c r="AU43" s="165">
        <v>0</v>
      </c>
      <c r="AV43" s="170">
        <v>194690</v>
      </c>
      <c r="AW43" s="247">
        <v>54281</v>
      </c>
      <c r="AX43" s="247">
        <v>161285</v>
      </c>
      <c r="AY43" s="476">
        <f t="shared" si="10"/>
        <v>82.841953875391653</v>
      </c>
      <c r="AZ43" s="247">
        <v>5845</v>
      </c>
      <c r="BA43" s="247">
        <v>227</v>
      </c>
      <c r="BB43" s="247">
        <v>9680</v>
      </c>
      <c r="BC43" s="442"/>
      <c r="BD43" s="172"/>
      <c r="BE43" s="172"/>
      <c r="BF43" s="249">
        <v>15</v>
      </c>
      <c r="BG43" s="171">
        <v>10</v>
      </c>
      <c r="BH43" s="171">
        <v>125</v>
      </c>
      <c r="BI43" s="171">
        <v>13</v>
      </c>
      <c r="BJ43" s="171">
        <v>6738</v>
      </c>
      <c r="BK43" s="171">
        <v>0</v>
      </c>
      <c r="BL43" s="171">
        <v>1</v>
      </c>
      <c r="BM43" s="171">
        <v>65</v>
      </c>
      <c r="BN43" s="171">
        <v>0</v>
      </c>
      <c r="BO43" s="171">
        <v>1480</v>
      </c>
      <c r="BP43" s="171">
        <v>337</v>
      </c>
      <c r="BQ43" s="171">
        <v>0</v>
      </c>
      <c r="BR43" s="249">
        <v>0</v>
      </c>
      <c r="BS43" s="171">
        <v>0</v>
      </c>
      <c r="BT43" s="182" t="s">
        <v>263</v>
      </c>
      <c r="BU43" s="174" t="s">
        <v>723</v>
      </c>
      <c r="BV43" s="175" t="s">
        <v>637</v>
      </c>
      <c r="BW43" s="137" t="s">
        <v>422</v>
      </c>
      <c r="BX43" s="175" t="s">
        <v>637</v>
      </c>
      <c r="BY43" s="175" t="s">
        <v>724</v>
      </c>
      <c r="BZ43" s="175" t="s">
        <v>631</v>
      </c>
      <c r="CA43" s="177" t="s">
        <v>626</v>
      </c>
      <c r="CB43" s="177" t="s">
        <v>366</v>
      </c>
      <c r="CC43" s="141">
        <v>147161</v>
      </c>
      <c r="CD43" s="142">
        <f t="shared" si="13"/>
        <v>2314</v>
      </c>
      <c r="CE43" s="142">
        <v>2308</v>
      </c>
      <c r="CF43" s="142">
        <v>6</v>
      </c>
      <c r="CG43" s="142">
        <f t="shared" si="70"/>
        <v>23975</v>
      </c>
      <c r="CH43" s="142">
        <v>23677</v>
      </c>
      <c r="CI43" s="142">
        <v>6140</v>
      </c>
      <c r="CJ43" s="142">
        <v>298</v>
      </c>
      <c r="CK43" s="165">
        <v>217</v>
      </c>
      <c r="CL43" s="175" t="s">
        <v>884</v>
      </c>
      <c r="CM43" s="175">
        <v>14</v>
      </c>
      <c r="CN43" s="158">
        <f t="shared" si="27"/>
        <v>177171</v>
      </c>
      <c r="CO43" s="319">
        <f t="shared" si="28"/>
        <v>80425</v>
      </c>
      <c r="CP43" s="319">
        <v>168484</v>
      </c>
      <c r="CQ43" s="319">
        <v>140455</v>
      </c>
      <c r="CR43" s="319">
        <v>72276</v>
      </c>
      <c r="CS43" s="319" t="s">
        <v>852</v>
      </c>
      <c r="CT43" s="178" t="s">
        <v>852</v>
      </c>
      <c r="CU43" s="253" t="s">
        <v>852</v>
      </c>
      <c r="CV43" s="253" t="s">
        <v>852</v>
      </c>
      <c r="CW43" s="253" t="s">
        <v>852</v>
      </c>
      <c r="CX43" s="320">
        <v>8687</v>
      </c>
      <c r="CY43" s="158">
        <v>8149</v>
      </c>
      <c r="CZ43" s="165">
        <f t="shared" si="15"/>
        <v>10253</v>
      </c>
      <c r="DA43" s="166">
        <v>5559</v>
      </c>
      <c r="DB43" s="166">
        <v>0</v>
      </c>
      <c r="DC43" s="166">
        <v>0</v>
      </c>
      <c r="DD43" s="166">
        <v>0</v>
      </c>
      <c r="DE43" s="166">
        <v>0</v>
      </c>
      <c r="DF43" s="166">
        <v>4670</v>
      </c>
      <c r="DG43" s="166">
        <v>24</v>
      </c>
      <c r="DH43" s="166">
        <v>0</v>
      </c>
      <c r="DI43" s="166">
        <v>0</v>
      </c>
      <c r="DJ43" s="165">
        <v>0</v>
      </c>
      <c r="DK43" s="395">
        <f t="shared" si="71"/>
        <v>379</v>
      </c>
      <c r="DL43" s="406">
        <f t="shared" si="72"/>
        <v>418</v>
      </c>
      <c r="DM43" s="407">
        <f t="shared" si="73"/>
        <v>379</v>
      </c>
      <c r="DN43" s="275">
        <f t="shared" si="74"/>
        <v>418</v>
      </c>
      <c r="DO43" s="429">
        <v>364</v>
      </c>
      <c r="DP43" s="406">
        <v>364</v>
      </c>
      <c r="DQ43" s="407">
        <v>364</v>
      </c>
      <c r="DR43" s="275">
        <v>364</v>
      </c>
      <c r="DS43" s="429">
        <v>15</v>
      </c>
      <c r="DT43" s="406">
        <v>54</v>
      </c>
      <c r="DU43" s="407">
        <v>15</v>
      </c>
      <c r="DV43" s="142">
        <v>54</v>
      </c>
      <c r="DW43" s="141">
        <v>3411</v>
      </c>
      <c r="DX43" s="156" t="s">
        <v>263</v>
      </c>
      <c r="DY43" s="156" t="s">
        <v>366</v>
      </c>
      <c r="DZ43" s="156" t="s">
        <v>263</v>
      </c>
      <c r="EA43" s="156" t="s">
        <v>263</v>
      </c>
      <c r="EB43" s="156" t="s">
        <v>366</v>
      </c>
      <c r="EC43" s="155" t="s">
        <v>632</v>
      </c>
      <c r="ED43" s="156" t="s">
        <v>366</v>
      </c>
      <c r="EE43" s="167">
        <v>2</v>
      </c>
      <c r="EF43" s="177" t="s">
        <v>366</v>
      </c>
      <c r="EG43" s="181" t="s">
        <v>725</v>
      </c>
      <c r="EH43" s="175" t="s">
        <v>726</v>
      </c>
      <c r="EI43" s="178">
        <v>2282</v>
      </c>
      <c r="EJ43" s="178">
        <v>1704</v>
      </c>
      <c r="EK43" s="156" t="s">
        <v>366</v>
      </c>
      <c r="EL43" s="156" t="s">
        <v>263</v>
      </c>
      <c r="EM43" s="156" t="s">
        <v>263</v>
      </c>
      <c r="EN43" s="182" t="s">
        <v>366</v>
      </c>
      <c r="EO43" s="182" t="s">
        <v>366</v>
      </c>
      <c r="EP43" s="182" t="s">
        <v>366</v>
      </c>
      <c r="EQ43" s="182" t="s">
        <v>366</v>
      </c>
      <c r="ER43" s="155">
        <v>10</v>
      </c>
      <c r="ES43" s="161" t="s">
        <v>857</v>
      </c>
      <c r="ET43" s="166">
        <v>997</v>
      </c>
      <c r="EU43" s="156" t="s">
        <v>366</v>
      </c>
      <c r="EV43" s="156" t="s">
        <v>366</v>
      </c>
      <c r="EW43" s="156" t="s">
        <v>366</v>
      </c>
      <c r="EX43" s="156" t="s">
        <v>263</v>
      </c>
      <c r="EY43" s="249">
        <v>0</v>
      </c>
      <c r="EZ43" s="249">
        <v>0</v>
      </c>
      <c r="FA43" s="249">
        <v>3</v>
      </c>
      <c r="FB43" s="249">
        <v>0</v>
      </c>
      <c r="FC43" s="249">
        <v>1</v>
      </c>
      <c r="FD43" s="249">
        <v>0</v>
      </c>
      <c r="FE43" s="249">
        <v>4</v>
      </c>
      <c r="FF43" s="249">
        <v>0</v>
      </c>
    </row>
    <row r="44" spans="1:162" ht="15" customHeight="1" thickBot="1">
      <c r="A44" s="524"/>
      <c r="B44" s="95" t="s">
        <v>112</v>
      </c>
      <c r="C44" s="282" t="s">
        <v>113</v>
      </c>
      <c r="D44" s="321" t="s">
        <v>114</v>
      </c>
      <c r="E44" s="282" t="s">
        <v>115</v>
      </c>
      <c r="F44" s="282" t="s">
        <v>111</v>
      </c>
      <c r="G44" s="213">
        <v>41730</v>
      </c>
      <c r="H44" s="213">
        <v>40087</v>
      </c>
      <c r="I44" s="214">
        <v>982</v>
      </c>
      <c r="J44" s="214">
        <v>115</v>
      </c>
      <c r="K44" s="214">
        <v>61</v>
      </c>
      <c r="L44" s="215" t="s">
        <v>265</v>
      </c>
      <c r="M44" s="211" t="s">
        <v>267</v>
      </c>
      <c r="N44" s="133"/>
      <c r="O44" s="322"/>
      <c r="P44" s="133" t="s">
        <v>952</v>
      </c>
      <c r="Q44" s="323" t="s">
        <v>337</v>
      </c>
      <c r="R44" s="299" t="s">
        <v>721</v>
      </c>
      <c r="S44" s="300" t="s">
        <v>722</v>
      </c>
      <c r="T44" s="142">
        <f t="shared" si="3"/>
        <v>3</v>
      </c>
      <c r="U44" s="142">
        <f t="shared" si="4"/>
        <v>0</v>
      </c>
      <c r="V44" s="142">
        <f t="shared" si="5"/>
        <v>2</v>
      </c>
      <c r="W44" s="142">
        <v>0</v>
      </c>
      <c r="X44" s="142">
        <v>0</v>
      </c>
      <c r="Y44" s="142">
        <v>0</v>
      </c>
      <c r="Z44" s="142">
        <v>0</v>
      </c>
      <c r="AA44" s="142">
        <v>2</v>
      </c>
      <c r="AB44" s="142">
        <f t="shared" si="6"/>
        <v>1</v>
      </c>
      <c r="AC44" s="142">
        <v>0</v>
      </c>
      <c r="AD44" s="142">
        <v>0</v>
      </c>
      <c r="AE44" s="142">
        <v>0</v>
      </c>
      <c r="AF44" s="142">
        <v>0</v>
      </c>
      <c r="AG44" s="142">
        <v>1</v>
      </c>
      <c r="AH44" s="473">
        <f t="shared" si="0"/>
        <v>66.666666666666657</v>
      </c>
      <c r="AI44" s="144"/>
      <c r="AJ44" s="144"/>
      <c r="AK44" s="141"/>
      <c r="AL44" s="141"/>
      <c r="AM44" s="141">
        <f t="shared" si="66"/>
        <v>14981</v>
      </c>
      <c r="AN44" s="141">
        <f t="shared" si="67"/>
        <v>14981</v>
      </c>
      <c r="AO44" s="141">
        <f t="shared" si="68"/>
        <v>4290</v>
      </c>
      <c r="AP44" s="141">
        <v>3764</v>
      </c>
      <c r="AQ44" s="141">
        <v>317</v>
      </c>
      <c r="AR44" s="141">
        <v>209</v>
      </c>
      <c r="AS44" s="141">
        <v>0</v>
      </c>
      <c r="AT44" s="141">
        <v>10691</v>
      </c>
      <c r="AU44" s="141">
        <v>0</v>
      </c>
      <c r="AV44" s="279">
        <v>85550</v>
      </c>
      <c r="AW44" s="280">
        <v>28383</v>
      </c>
      <c r="AX44" s="280">
        <v>63152</v>
      </c>
      <c r="AY44" s="473">
        <f t="shared" si="10"/>
        <v>73.81881940385739</v>
      </c>
      <c r="AZ44" s="280">
        <v>2077</v>
      </c>
      <c r="BA44" s="280">
        <v>84</v>
      </c>
      <c r="BB44" s="280">
        <v>2049</v>
      </c>
      <c r="BC44" s="443"/>
      <c r="BD44" s="197"/>
      <c r="BE44" s="197"/>
      <c r="BF44" s="193">
        <v>1</v>
      </c>
      <c r="BG44" s="210">
        <v>2</v>
      </c>
      <c r="BH44" s="210">
        <v>34</v>
      </c>
      <c r="BI44" s="210">
        <v>0</v>
      </c>
      <c r="BJ44" s="210">
        <v>1</v>
      </c>
      <c r="BK44" s="210">
        <v>0</v>
      </c>
      <c r="BL44" s="210">
        <v>0</v>
      </c>
      <c r="BM44" s="210">
        <v>0</v>
      </c>
      <c r="BN44" s="210">
        <v>0</v>
      </c>
      <c r="BO44" s="210">
        <v>454</v>
      </c>
      <c r="BP44" s="210">
        <v>4</v>
      </c>
      <c r="BQ44" s="210">
        <v>0</v>
      </c>
      <c r="BR44" s="193">
        <v>0</v>
      </c>
      <c r="BS44" s="210">
        <v>0</v>
      </c>
      <c r="BT44" s="281" t="s">
        <v>263</v>
      </c>
      <c r="BU44" s="150"/>
      <c r="BV44" s="133"/>
      <c r="BW44" s="133"/>
      <c r="BX44" s="133"/>
      <c r="BY44" s="133"/>
      <c r="BZ44" s="133"/>
      <c r="CA44" s="134"/>
      <c r="CB44" s="134"/>
      <c r="CC44" s="324">
        <v>28433</v>
      </c>
      <c r="CD44" s="283">
        <f t="shared" si="13"/>
        <v>96</v>
      </c>
      <c r="CE44" s="283">
        <v>95</v>
      </c>
      <c r="CF44" s="283">
        <v>1</v>
      </c>
      <c r="CG44" s="283">
        <f t="shared" si="70"/>
        <v>3471</v>
      </c>
      <c r="CH44" s="283">
        <v>3446</v>
      </c>
      <c r="CI44" s="283">
        <v>892</v>
      </c>
      <c r="CJ44" s="283">
        <v>25</v>
      </c>
      <c r="CK44" s="141">
        <v>218</v>
      </c>
      <c r="CL44" s="216"/>
      <c r="CM44" s="216"/>
      <c r="CN44" s="135">
        <f t="shared" si="27"/>
        <v>31346</v>
      </c>
      <c r="CO44" s="259">
        <f t="shared" si="28"/>
        <v>16925</v>
      </c>
      <c r="CP44" s="259">
        <v>30668</v>
      </c>
      <c r="CQ44" s="259">
        <v>27927</v>
      </c>
      <c r="CR44" s="259">
        <v>16280</v>
      </c>
      <c r="CS44" s="259" t="s">
        <v>852</v>
      </c>
      <c r="CT44" s="238"/>
      <c r="CU44" s="268"/>
      <c r="CV44" s="268"/>
      <c r="CW44" s="268"/>
      <c r="CX44" s="325">
        <v>678</v>
      </c>
      <c r="CY44" s="214">
        <v>645</v>
      </c>
      <c r="CZ44" s="141">
        <f t="shared" si="15"/>
        <v>583</v>
      </c>
      <c r="DA44" s="142">
        <v>26</v>
      </c>
      <c r="DB44" s="142">
        <v>0</v>
      </c>
      <c r="DC44" s="142">
        <v>0</v>
      </c>
      <c r="DD44" s="142">
        <v>0</v>
      </c>
      <c r="DE44" s="142">
        <v>0</v>
      </c>
      <c r="DF44" s="142">
        <v>557</v>
      </c>
      <c r="DG44" s="142">
        <v>0</v>
      </c>
      <c r="DH44" s="142">
        <v>0</v>
      </c>
      <c r="DI44" s="142">
        <v>0</v>
      </c>
      <c r="DJ44" s="141">
        <v>0</v>
      </c>
      <c r="DK44" s="221"/>
      <c r="DL44" s="410"/>
      <c r="DM44" s="411"/>
      <c r="DN44" s="223"/>
      <c r="DO44" s="222"/>
      <c r="DP44" s="410"/>
      <c r="DQ44" s="411"/>
      <c r="DR44" s="223"/>
      <c r="DS44" s="222"/>
      <c r="DT44" s="410"/>
      <c r="DU44" s="411"/>
      <c r="DV44" s="142"/>
      <c r="DW44" s="324">
        <v>1253</v>
      </c>
      <c r="DX44" s="212" t="s">
        <v>263</v>
      </c>
      <c r="DY44" s="212" t="s">
        <v>263</v>
      </c>
      <c r="DZ44" s="212" t="s">
        <v>263</v>
      </c>
      <c r="EA44" s="212" t="s">
        <v>263</v>
      </c>
      <c r="EB44" s="212" t="s">
        <v>263</v>
      </c>
      <c r="EC44" s="211" t="s">
        <v>891</v>
      </c>
      <c r="ED44" s="212" t="s">
        <v>263</v>
      </c>
      <c r="EE44" s="301">
        <v>0</v>
      </c>
      <c r="EF44" s="134"/>
      <c r="EG44" s="154"/>
      <c r="EH44" s="133"/>
      <c r="EI44" s="135"/>
      <c r="EJ44" s="135"/>
      <c r="EK44" s="282" t="s">
        <v>366</v>
      </c>
      <c r="EL44" s="282" t="s">
        <v>263</v>
      </c>
      <c r="EM44" s="282" t="s">
        <v>263</v>
      </c>
      <c r="EN44" s="281" t="s">
        <v>366</v>
      </c>
      <c r="EO44" s="281" t="s">
        <v>366</v>
      </c>
      <c r="EP44" s="281" t="s">
        <v>366</v>
      </c>
      <c r="EQ44" s="281" t="s">
        <v>366</v>
      </c>
      <c r="ER44" s="211">
        <v>10</v>
      </c>
      <c r="ES44" s="241" t="s">
        <v>857</v>
      </c>
      <c r="ET44" s="283">
        <v>131</v>
      </c>
      <c r="EU44" s="212" t="s">
        <v>263</v>
      </c>
      <c r="EV44" s="212" t="s">
        <v>263</v>
      </c>
      <c r="EW44" s="212" t="s">
        <v>263</v>
      </c>
      <c r="EX44" s="212" t="s">
        <v>263</v>
      </c>
      <c r="EY44" s="313">
        <v>0</v>
      </c>
      <c r="EZ44" s="313">
        <v>0</v>
      </c>
      <c r="FA44" s="313">
        <v>0</v>
      </c>
      <c r="FB44" s="313">
        <v>0</v>
      </c>
      <c r="FC44" s="313">
        <v>0</v>
      </c>
      <c r="FD44" s="313">
        <v>0</v>
      </c>
      <c r="FE44" s="313">
        <v>0</v>
      </c>
      <c r="FF44" s="313">
        <v>0</v>
      </c>
    </row>
    <row r="45" spans="1:162" ht="15" customHeight="1">
      <c r="A45" s="525" t="s">
        <v>116</v>
      </c>
      <c r="B45" s="531"/>
      <c r="C45" s="534"/>
      <c r="D45" s="535"/>
      <c r="E45" s="534"/>
      <c r="F45" s="534"/>
      <c r="G45" s="536"/>
      <c r="H45" s="536"/>
      <c r="I45" s="537">
        <f>SUM(I46:I47)</f>
        <v>3009</v>
      </c>
      <c r="J45" s="537">
        <f t="shared" ref="J45:BS45" si="76">SUM(J46:J47)</f>
        <v>209.1</v>
      </c>
      <c r="K45" s="537">
        <f t="shared" si="76"/>
        <v>202</v>
      </c>
      <c r="L45" s="528"/>
      <c r="M45" s="524"/>
      <c r="N45" s="538"/>
      <c r="O45" s="591"/>
      <c r="P45" s="535"/>
      <c r="Q45" s="540"/>
      <c r="R45" s="541"/>
      <c r="S45" s="542"/>
      <c r="T45" s="555">
        <f t="shared" si="3"/>
        <v>26</v>
      </c>
      <c r="U45" s="555">
        <f t="shared" si="4"/>
        <v>0</v>
      </c>
      <c r="V45" s="555">
        <f t="shared" si="5"/>
        <v>13</v>
      </c>
      <c r="W45" s="555">
        <f t="shared" si="76"/>
        <v>0</v>
      </c>
      <c r="X45" s="555">
        <f t="shared" si="76"/>
        <v>0</v>
      </c>
      <c r="Y45" s="555">
        <f t="shared" si="76"/>
        <v>0</v>
      </c>
      <c r="Z45" s="555">
        <f t="shared" si="76"/>
        <v>0</v>
      </c>
      <c r="AA45" s="555">
        <f t="shared" si="76"/>
        <v>13</v>
      </c>
      <c r="AB45" s="555">
        <f t="shared" si="6"/>
        <v>13</v>
      </c>
      <c r="AC45" s="555">
        <f t="shared" si="76"/>
        <v>0</v>
      </c>
      <c r="AD45" s="555">
        <f t="shared" si="76"/>
        <v>0</v>
      </c>
      <c r="AE45" s="555">
        <f t="shared" si="76"/>
        <v>0</v>
      </c>
      <c r="AF45" s="555">
        <f t="shared" si="76"/>
        <v>0</v>
      </c>
      <c r="AG45" s="555">
        <f t="shared" si="76"/>
        <v>13</v>
      </c>
      <c r="AH45" s="589">
        <f t="shared" si="0"/>
        <v>50</v>
      </c>
      <c r="AI45" s="545"/>
      <c r="AJ45" s="546"/>
      <c r="AK45" s="547"/>
      <c r="AL45" s="547"/>
      <c r="AM45" s="543">
        <f t="shared" si="66"/>
        <v>47181</v>
      </c>
      <c r="AN45" s="543">
        <f t="shared" si="67"/>
        <v>47181</v>
      </c>
      <c r="AO45" s="543">
        <f t="shared" si="68"/>
        <v>22200</v>
      </c>
      <c r="AP45" s="543">
        <f t="shared" si="76"/>
        <v>16050</v>
      </c>
      <c r="AQ45" s="543">
        <f t="shared" si="76"/>
        <v>3400</v>
      </c>
      <c r="AR45" s="543">
        <f t="shared" si="76"/>
        <v>2750</v>
      </c>
      <c r="AS45" s="543">
        <f t="shared" si="76"/>
        <v>0</v>
      </c>
      <c r="AT45" s="543">
        <f t="shared" si="76"/>
        <v>24981</v>
      </c>
      <c r="AU45" s="543">
        <f t="shared" si="76"/>
        <v>0</v>
      </c>
      <c r="AV45" s="548">
        <f t="shared" si="76"/>
        <v>290433</v>
      </c>
      <c r="AW45" s="548">
        <f t="shared" si="76"/>
        <v>84174</v>
      </c>
      <c r="AX45" s="548">
        <f t="shared" si="76"/>
        <v>242649</v>
      </c>
      <c r="AY45" s="589">
        <f t="shared" si="10"/>
        <v>83.547324167708211</v>
      </c>
      <c r="AZ45" s="548">
        <f t="shared" si="76"/>
        <v>7875</v>
      </c>
      <c r="BA45" s="548">
        <f t="shared" si="76"/>
        <v>927</v>
      </c>
      <c r="BB45" s="548">
        <f t="shared" si="76"/>
        <v>5005</v>
      </c>
      <c r="BC45" s="549">
        <v>68992</v>
      </c>
      <c r="BD45" s="550">
        <f t="shared" si="34"/>
        <v>4.2096619897959187</v>
      </c>
      <c r="BE45" s="551">
        <f t="shared" si="11"/>
        <v>0.11414366883116883</v>
      </c>
      <c r="BF45" s="548">
        <f t="shared" si="76"/>
        <v>15</v>
      </c>
      <c r="BG45" s="548">
        <f t="shared" si="76"/>
        <v>3</v>
      </c>
      <c r="BH45" s="548">
        <f t="shared" si="76"/>
        <v>153</v>
      </c>
      <c r="BI45" s="548">
        <f t="shared" si="76"/>
        <v>10</v>
      </c>
      <c r="BJ45" s="548">
        <f t="shared" si="76"/>
        <v>10158</v>
      </c>
      <c r="BK45" s="548">
        <f t="shared" si="76"/>
        <v>1069</v>
      </c>
      <c r="BL45" s="548">
        <f t="shared" si="76"/>
        <v>618</v>
      </c>
      <c r="BM45" s="548">
        <f t="shared" si="76"/>
        <v>1007</v>
      </c>
      <c r="BN45" s="548">
        <f t="shared" si="76"/>
        <v>510</v>
      </c>
      <c r="BO45" s="548">
        <f t="shared" si="76"/>
        <v>3637</v>
      </c>
      <c r="BP45" s="548">
        <f t="shared" si="76"/>
        <v>12</v>
      </c>
      <c r="BQ45" s="548">
        <f t="shared" si="76"/>
        <v>0</v>
      </c>
      <c r="BR45" s="548">
        <f t="shared" si="76"/>
        <v>193</v>
      </c>
      <c r="BS45" s="548">
        <f t="shared" si="76"/>
        <v>0</v>
      </c>
      <c r="BT45" s="552"/>
      <c r="BU45" s="553"/>
      <c r="BV45" s="535"/>
      <c r="BW45" s="538"/>
      <c r="BX45" s="535"/>
      <c r="BY45" s="535"/>
      <c r="BZ45" s="535"/>
      <c r="CA45" s="554"/>
      <c r="CB45" s="534"/>
      <c r="CC45" s="555">
        <f t="shared" ref="CC45:EE45" si="77">SUM(CC46:CC47)</f>
        <v>219004</v>
      </c>
      <c r="CD45" s="555">
        <f t="shared" si="13"/>
        <v>1490</v>
      </c>
      <c r="CE45" s="555">
        <f t="shared" si="77"/>
        <v>1487</v>
      </c>
      <c r="CF45" s="555">
        <f t="shared" si="77"/>
        <v>3</v>
      </c>
      <c r="CG45" s="555">
        <f t="shared" si="70"/>
        <v>22903</v>
      </c>
      <c r="CH45" s="555">
        <f t="shared" si="77"/>
        <v>22514</v>
      </c>
      <c r="CI45" s="555">
        <f t="shared" si="77"/>
        <v>14949</v>
      </c>
      <c r="CJ45" s="555">
        <f t="shared" si="77"/>
        <v>389</v>
      </c>
      <c r="CK45" s="556"/>
      <c r="CL45" s="557"/>
      <c r="CM45" s="538"/>
      <c r="CN45" s="558">
        <f t="shared" si="27"/>
        <v>395464</v>
      </c>
      <c r="CO45" s="559">
        <f t="shared" si="28"/>
        <v>102485</v>
      </c>
      <c r="CP45" s="558">
        <f t="shared" si="77"/>
        <v>372407</v>
      </c>
      <c r="CQ45" s="558">
        <f t="shared" si="77"/>
        <v>290892</v>
      </c>
      <c r="CR45" s="558">
        <f t="shared" si="77"/>
        <v>80919</v>
      </c>
      <c r="CS45" s="558">
        <f t="shared" si="77"/>
        <v>67121</v>
      </c>
      <c r="CT45" s="558" t="s">
        <v>852</v>
      </c>
      <c r="CU45" s="558" t="s">
        <v>852</v>
      </c>
      <c r="CV45" s="558">
        <f t="shared" si="77"/>
        <v>5525</v>
      </c>
      <c r="CW45" s="558">
        <f t="shared" si="77"/>
        <v>4769</v>
      </c>
      <c r="CX45" s="558">
        <f t="shared" si="77"/>
        <v>23057</v>
      </c>
      <c r="CY45" s="558">
        <f t="shared" si="77"/>
        <v>21566</v>
      </c>
      <c r="CZ45" s="555">
        <f t="shared" si="15"/>
        <v>40246</v>
      </c>
      <c r="DA45" s="555">
        <f t="shared" si="77"/>
        <v>19770</v>
      </c>
      <c r="DB45" s="555">
        <f t="shared" si="77"/>
        <v>4</v>
      </c>
      <c r="DC45" s="555">
        <f t="shared" si="77"/>
        <v>9</v>
      </c>
      <c r="DD45" s="555">
        <f t="shared" si="77"/>
        <v>100</v>
      </c>
      <c r="DE45" s="555">
        <f t="shared" si="77"/>
        <v>0</v>
      </c>
      <c r="DF45" s="555">
        <f t="shared" si="77"/>
        <v>20316</v>
      </c>
      <c r="DG45" s="555">
        <f t="shared" si="77"/>
        <v>23</v>
      </c>
      <c r="DH45" s="555">
        <f t="shared" si="77"/>
        <v>0</v>
      </c>
      <c r="DI45" s="555">
        <f t="shared" si="77"/>
        <v>24</v>
      </c>
      <c r="DJ45" s="555">
        <f t="shared" si="77"/>
        <v>0</v>
      </c>
      <c r="DK45" s="560">
        <f t="shared" ref="DK45:DK46" si="78">DO45+DS45</f>
        <v>14</v>
      </c>
      <c r="DL45" s="561">
        <f t="shared" ref="DL45:DL46" si="79">DP45+DT45</f>
        <v>24</v>
      </c>
      <c r="DM45" s="562">
        <f t="shared" ref="DM45:DM46" si="80">DQ45+DU45</f>
        <v>14</v>
      </c>
      <c r="DN45" s="563">
        <f t="shared" ref="DN45:DN46" si="81">DR45+DV45</f>
        <v>24</v>
      </c>
      <c r="DO45" s="560">
        <f t="shared" si="77"/>
        <v>14</v>
      </c>
      <c r="DP45" s="561">
        <f t="shared" si="77"/>
        <v>24</v>
      </c>
      <c r="DQ45" s="562">
        <f t="shared" si="77"/>
        <v>14</v>
      </c>
      <c r="DR45" s="563">
        <f t="shared" si="77"/>
        <v>24</v>
      </c>
      <c r="DS45" s="560">
        <f t="shared" si="77"/>
        <v>0</v>
      </c>
      <c r="DT45" s="561">
        <f t="shared" si="77"/>
        <v>0</v>
      </c>
      <c r="DU45" s="562">
        <f t="shared" si="77"/>
        <v>0</v>
      </c>
      <c r="DV45" s="563">
        <f t="shared" si="77"/>
        <v>0</v>
      </c>
      <c r="DW45" s="555">
        <f t="shared" si="77"/>
        <v>5661</v>
      </c>
      <c r="DX45" s="564"/>
      <c r="DY45" s="564"/>
      <c r="DZ45" s="564"/>
      <c r="EA45" s="564"/>
      <c r="EB45" s="534"/>
      <c r="EC45" s="565"/>
      <c r="ED45" s="566"/>
      <c r="EE45" s="567">
        <f t="shared" si="77"/>
        <v>4</v>
      </c>
      <c r="EF45" s="564"/>
      <c r="EG45" s="568"/>
      <c r="EH45" s="538"/>
      <c r="EI45" s="558"/>
      <c r="EJ45" s="558"/>
      <c r="EK45" s="569"/>
      <c r="EL45" s="569"/>
      <c r="EM45" s="569"/>
      <c r="EN45" s="569"/>
      <c r="EO45" s="569"/>
      <c r="EP45" s="569"/>
      <c r="EQ45" s="569"/>
      <c r="ER45" s="570"/>
      <c r="ES45" s="570"/>
      <c r="ET45" s="555">
        <f t="shared" ref="ET45:FF45" si="82">SUM(ET46:ET47)</f>
        <v>1836</v>
      </c>
      <c r="EU45" s="571"/>
      <c r="EV45" s="571"/>
      <c r="EW45" s="571"/>
      <c r="EX45" s="571"/>
      <c r="EY45" s="555">
        <f t="shared" si="82"/>
        <v>0</v>
      </c>
      <c r="EZ45" s="555">
        <f t="shared" si="82"/>
        <v>0</v>
      </c>
      <c r="FA45" s="555">
        <f t="shared" si="82"/>
        <v>1</v>
      </c>
      <c r="FB45" s="555">
        <f t="shared" si="82"/>
        <v>0</v>
      </c>
      <c r="FC45" s="555">
        <f t="shared" si="82"/>
        <v>3</v>
      </c>
      <c r="FD45" s="555">
        <f t="shared" si="82"/>
        <v>0</v>
      </c>
      <c r="FE45" s="555">
        <f t="shared" si="82"/>
        <v>1</v>
      </c>
      <c r="FF45" s="555">
        <f t="shared" si="82"/>
        <v>1</v>
      </c>
    </row>
    <row r="46" spans="1:162" ht="15" customHeight="1">
      <c r="A46" s="524"/>
      <c r="B46" s="91" t="s">
        <v>117</v>
      </c>
      <c r="C46" s="156" t="s">
        <v>118</v>
      </c>
      <c r="D46" s="155" t="s">
        <v>119</v>
      </c>
      <c r="E46" s="156" t="s">
        <v>120</v>
      </c>
      <c r="F46" s="156" t="s">
        <v>121</v>
      </c>
      <c r="G46" s="181" t="s">
        <v>273</v>
      </c>
      <c r="H46" s="181">
        <v>41623</v>
      </c>
      <c r="I46" s="178">
        <v>1827</v>
      </c>
      <c r="J46" s="178">
        <v>195.1</v>
      </c>
      <c r="K46" s="178">
        <v>167</v>
      </c>
      <c r="L46" s="272" t="s">
        <v>265</v>
      </c>
      <c r="M46" s="175" t="s">
        <v>268</v>
      </c>
      <c r="N46" s="466" t="s">
        <v>733</v>
      </c>
      <c r="O46" s="160" t="s">
        <v>301</v>
      </c>
      <c r="P46" s="155" t="s">
        <v>966</v>
      </c>
      <c r="Q46" s="318" t="s">
        <v>333</v>
      </c>
      <c r="R46" s="136" t="s">
        <v>833</v>
      </c>
      <c r="S46" s="274" t="s">
        <v>834</v>
      </c>
      <c r="T46" s="166">
        <f t="shared" si="3"/>
        <v>19</v>
      </c>
      <c r="U46" s="166">
        <f t="shared" si="4"/>
        <v>0</v>
      </c>
      <c r="V46" s="166">
        <f t="shared" si="5"/>
        <v>11</v>
      </c>
      <c r="W46" s="166">
        <v>0</v>
      </c>
      <c r="X46" s="166">
        <v>0</v>
      </c>
      <c r="Y46" s="166">
        <v>0</v>
      </c>
      <c r="Z46" s="166">
        <v>0</v>
      </c>
      <c r="AA46" s="166">
        <v>11</v>
      </c>
      <c r="AB46" s="166">
        <f t="shared" si="6"/>
        <v>8</v>
      </c>
      <c r="AC46" s="166">
        <v>0</v>
      </c>
      <c r="AD46" s="166">
        <v>0</v>
      </c>
      <c r="AE46" s="166">
        <v>0</v>
      </c>
      <c r="AF46" s="166">
        <v>0</v>
      </c>
      <c r="AG46" s="166">
        <v>8</v>
      </c>
      <c r="AH46" s="476">
        <f t="shared" si="0"/>
        <v>57.894736842105267</v>
      </c>
      <c r="AI46" s="168" t="s">
        <v>366</v>
      </c>
      <c r="AJ46" s="168" t="s">
        <v>852</v>
      </c>
      <c r="AK46" s="169">
        <v>17</v>
      </c>
      <c r="AL46" s="169">
        <v>11</v>
      </c>
      <c r="AM46" s="248">
        <f t="shared" si="66"/>
        <v>47181</v>
      </c>
      <c r="AN46" s="248">
        <f t="shared" si="67"/>
        <v>47181</v>
      </c>
      <c r="AO46" s="248">
        <f t="shared" si="68"/>
        <v>22200</v>
      </c>
      <c r="AP46" s="248">
        <v>16050</v>
      </c>
      <c r="AQ46" s="248">
        <v>3400</v>
      </c>
      <c r="AR46" s="248">
        <v>2750</v>
      </c>
      <c r="AS46" s="169">
        <v>0</v>
      </c>
      <c r="AT46" s="169">
        <v>24981</v>
      </c>
      <c r="AU46" s="169">
        <v>0</v>
      </c>
      <c r="AV46" s="170">
        <v>204808</v>
      </c>
      <c r="AW46" s="247">
        <v>52352</v>
      </c>
      <c r="AX46" s="247">
        <v>167299</v>
      </c>
      <c r="AY46" s="476">
        <f t="shared" si="10"/>
        <v>81.685773993203398</v>
      </c>
      <c r="AZ46" s="247">
        <v>5367</v>
      </c>
      <c r="BA46" s="247">
        <v>648</v>
      </c>
      <c r="BB46" s="247">
        <v>3474</v>
      </c>
      <c r="BC46" s="442"/>
      <c r="BD46" s="172"/>
      <c r="BE46" s="172"/>
      <c r="BF46" s="249">
        <v>7</v>
      </c>
      <c r="BG46" s="171">
        <v>2</v>
      </c>
      <c r="BH46" s="171">
        <v>101</v>
      </c>
      <c r="BI46" s="171">
        <v>5</v>
      </c>
      <c r="BJ46" s="171">
        <v>7608</v>
      </c>
      <c r="BK46" s="171">
        <v>1069</v>
      </c>
      <c r="BL46" s="171">
        <v>590</v>
      </c>
      <c r="BM46" s="171">
        <v>667</v>
      </c>
      <c r="BN46" s="171">
        <v>510</v>
      </c>
      <c r="BO46" s="171">
        <v>2422</v>
      </c>
      <c r="BP46" s="171">
        <v>10</v>
      </c>
      <c r="BQ46" s="171">
        <v>0</v>
      </c>
      <c r="BR46" s="249">
        <v>193</v>
      </c>
      <c r="BS46" s="171">
        <v>0</v>
      </c>
      <c r="BT46" s="182" t="s">
        <v>263</v>
      </c>
      <c r="BU46" s="174">
        <v>44008</v>
      </c>
      <c r="BV46" s="175" t="s">
        <v>924</v>
      </c>
      <c r="BW46" s="137" t="s">
        <v>422</v>
      </c>
      <c r="BX46" s="175" t="s">
        <v>924</v>
      </c>
      <c r="BY46" s="175" t="s">
        <v>931</v>
      </c>
      <c r="BZ46" s="175" t="s">
        <v>423</v>
      </c>
      <c r="CA46" s="177" t="s">
        <v>626</v>
      </c>
      <c r="CB46" s="177" t="s">
        <v>263</v>
      </c>
      <c r="CC46" s="165">
        <v>194134</v>
      </c>
      <c r="CD46" s="166">
        <f t="shared" si="13"/>
        <v>1380</v>
      </c>
      <c r="CE46" s="166">
        <v>1377</v>
      </c>
      <c r="CF46" s="166">
        <v>3</v>
      </c>
      <c r="CG46" s="166">
        <f t="shared" si="70"/>
        <v>19256</v>
      </c>
      <c r="CH46" s="166">
        <v>18891</v>
      </c>
      <c r="CI46" s="166">
        <v>13872</v>
      </c>
      <c r="CJ46" s="166">
        <v>365</v>
      </c>
      <c r="CK46" s="165">
        <v>321</v>
      </c>
      <c r="CL46" s="175" t="s">
        <v>885</v>
      </c>
      <c r="CM46" s="175">
        <v>14</v>
      </c>
      <c r="CN46" s="158">
        <f t="shared" si="27"/>
        <v>343492</v>
      </c>
      <c r="CO46" s="319">
        <f t="shared" si="28"/>
        <v>79118</v>
      </c>
      <c r="CP46" s="158">
        <v>321881</v>
      </c>
      <c r="CQ46" s="319">
        <v>247812</v>
      </c>
      <c r="CR46" s="319">
        <v>58799</v>
      </c>
      <c r="CS46" s="319">
        <v>48474</v>
      </c>
      <c r="CT46" s="253" t="s">
        <v>852</v>
      </c>
      <c r="CU46" s="253" t="s">
        <v>852</v>
      </c>
      <c r="CV46" s="253">
        <v>5525</v>
      </c>
      <c r="CW46" s="253">
        <v>4769</v>
      </c>
      <c r="CX46" s="319">
        <v>21611</v>
      </c>
      <c r="CY46" s="319">
        <v>20319</v>
      </c>
      <c r="CZ46" s="165">
        <f t="shared" si="15"/>
        <v>33073</v>
      </c>
      <c r="DA46" s="166">
        <v>17000</v>
      </c>
      <c r="DB46" s="166">
        <v>4</v>
      </c>
      <c r="DC46" s="166">
        <v>9</v>
      </c>
      <c r="DD46" s="166">
        <v>90</v>
      </c>
      <c r="DE46" s="166">
        <v>0</v>
      </c>
      <c r="DF46" s="166">
        <v>15923</v>
      </c>
      <c r="DG46" s="166">
        <v>23</v>
      </c>
      <c r="DH46" s="166">
        <v>0</v>
      </c>
      <c r="DI46" s="166">
        <v>24</v>
      </c>
      <c r="DJ46" s="165">
        <v>0</v>
      </c>
      <c r="DK46" s="395">
        <f t="shared" si="78"/>
        <v>14</v>
      </c>
      <c r="DL46" s="406">
        <f t="shared" si="79"/>
        <v>24</v>
      </c>
      <c r="DM46" s="407">
        <f t="shared" si="80"/>
        <v>14</v>
      </c>
      <c r="DN46" s="275">
        <f t="shared" si="81"/>
        <v>24</v>
      </c>
      <c r="DO46" s="429">
        <v>14</v>
      </c>
      <c r="DP46" s="406">
        <v>24</v>
      </c>
      <c r="DQ46" s="407">
        <v>14</v>
      </c>
      <c r="DR46" s="275">
        <v>24</v>
      </c>
      <c r="DS46" s="429">
        <v>0</v>
      </c>
      <c r="DT46" s="406">
        <v>0</v>
      </c>
      <c r="DU46" s="407">
        <v>0</v>
      </c>
      <c r="DV46" s="142">
        <v>0</v>
      </c>
      <c r="DW46" s="141">
        <v>4757</v>
      </c>
      <c r="DX46" s="156" t="s">
        <v>263</v>
      </c>
      <c r="DY46" s="156" t="s">
        <v>366</v>
      </c>
      <c r="DZ46" s="156" t="s">
        <v>263</v>
      </c>
      <c r="EA46" s="156" t="s">
        <v>263</v>
      </c>
      <c r="EB46" s="156" t="s">
        <v>263</v>
      </c>
      <c r="EC46" s="255" t="s">
        <v>891</v>
      </c>
      <c r="ED46" s="177" t="s">
        <v>366</v>
      </c>
      <c r="EE46" s="167">
        <v>3</v>
      </c>
      <c r="EF46" s="177" t="s">
        <v>366</v>
      </c>
      <c r="EG46" s="181">
        <v>41609</v>
      </c>
      <c r="EH46" s="175" t="s">
        <v>727</v>
      </c>
      <c r="EI46" s="178">
        <v>658</v>
      </c>
      <c r="EJ46" s="178">
        <v>583</v>
      </c>
      <c r="EK46" s="156" t="s">
        <v>366</v>
      </c>
      <c r="EL46" s="156" t="s">
        <v>263</v>
      </c>
      <c r="EM46" s="156" t="s">
        <v>366</v>
      </c>
      <c r="EN46" s="182" t="s">
        <v>366</v>
      </c>
      <c r="EO46" s="182" t="s">
        <v>366</v>
      </c>
      <c r="EP46" s="182" t="s">
        <v>366</v>
      </c>
      <c r="EQ46" s="182" t="s">
        <v>366</v>
      </c>
      <c r="ER46" s="155">
        <v>10</v>
      </c>
      <c r="ES46" s="155">
        <v>50</v>
      </c>
      <c r="ET46" s="166">
        <v>1779</v>
      </c>
      <c r="EU46" s="156" t="s">
        <v>366</v>
      </c>
      <c r="EV46" s="156" t="s">
        <v>366</v>
      </c>
      <c r="EW46" s="156" t="s">
        <v>366</v>
      </c>
      <c r="EX46" s="156" t="s">
        <v>263</v>
      </c>
      <c r="EY46" s="165">
        <v>0</v>
      </c>
      <c r="EZ46" s="166">
        <v>0</v>
      </c>
      <c r="FA46" s="166">
        <v>1</v>
      </c>
      <c r="FB46" s="166">
        <v>0</v>
      </c>
      <c r="FC46" s="166">
        <v>1</v>
      </c>
      <c r="FD46" s="166">
        <v>0</v>
      </c>
      <c r="FE46" s="166">
        <v>1</v>
      </c>
      <c r="FF46" s="166">
        <v>0</v>
      </c>
    </row>
    <row r="47" spans="1:162" ht="15" customHeight="1" thickBot="1">
      <c r="A47" s="526"/>
      <c r="B47" s="93" t="s">
        <v>122</v>
      </c>
      <c r="C47" s="237" t="s">
        <v>123</v>
      </c>
      <c r="D47" s="216" t="s">
        <v>731</v>
      </c>
      <c r="E47" s="237" t="s">
        <v>124</v>
      </c>
      <c r="F47" s="237" t="s">
        <v>125</v>
      </c>
      <c r="G47" s="213" t="s">
        <v>732</v>
      </c>
      <c r="H47" s="213" t="s">
        <v>732</v>
      </c>
      <c r="I47" s="214">
        <v>1182</v>
      </c>
      <c r="J47" s="214">
        <v>14</v>
      </c>
      <c r="K47" s="214">
        <v>35</v>
      </c>
      <c r="L47" s="215" t="s">
        <v>265</v>
      </c>
      <c r="M47" s="211" t="s">
        <v>268</v>
      </c>
      <c r="N47" s="216"/>
      <c r="O47" s="326" t="s">
        <v>734</v>
      </c>
      <c r="P47" s="216" t="s">
        <v>967</v>
      </c>
      <c r="Q47" s="327" t="s">
        <v>735</v>
      </c>
      <c r="R47" s="219" t="s">
        <v>736</v>
      </c>
      <c r="S47" s="220" t="s">
        <v>737</v>
      </c>
      <c r="T47" s="223">
        <f t="shared" si="3"/>
        <v>7</v>
      </c>
      <c r="U47" s="223">
        <f t="shared" si="4"/>
        <v>0</v>
      </c>
      <c r="V47" s="223">
        <f t="shared" si="5"/>
        <v>2</v>
      </c>
      <c r="W47" s="223">
        <v>0</v>
      </c>
      <c r="X47" s="223">
        <v>0</v>
      </c>
      <c r="Y47" s="223">
        <v>0</v>
      </c>
      <c r="Z47" s="223">
        <v>0</v>
      </c>
      <c r="AA47" s="223">
        <v>2</v>
      </c>
      <c r="AB47" s="223">
        <f t="shared" si="6"/>
        <v>5</v>
      </c>
      <c r="AC47" s="223">
        <v>0</v>
      </c>
      <c r="AD47" s="223">
        <v>0</v>
      </c>
      <c r="AE47" s="223">
        <v>0</v>
      </c>
      <c r="AF47" s="223">
        <v>0</v>
      </c>
      <c r="AG47" s="223">
        <v>5</v>
      </c>
      <c r="AH47" s="486">
        <f t="shared" si="0"/>
        <v>28.571428571428569</v>
      </c>
      <c r="AI47" s="226"/>
      <c r="AJ47" s="226"/>
      <c r="AK47" s="227"/>
      <c r="AL47" s="227"/>
      <c r="AM47" s="266"/>
      <c r="AN47" s="266"/>
      <c r="AO47" s="266"/>
      <c r="AP47" s="266"/>
      <c r="AQ47" s="266"/>
      <c r="AR47" s="266"/>
      <c r="AS47" s="227"/>
      <c r="AT47" s="227"/>
      <c r="AU47" s="227"/>
      <c r="AV47" s="228">
        <v>85625</v>
      </c>
      <c r="AW47" s="229">
        <v>31822</v>
      </c>
      <c r="AX47" s="229">
        <v>75350</v>
      </c>
      <c r="AY47" s="486">
        <f t="shared" si="10"/>
        <v>88</v>
      </c>
      <c r="AZ47" s="229">
        <v>2508</v>
      </c>
      <c r="BA47" s="229">
        <v>279</v>
      </c>
      <c r="BB47" s="229">
        <v>1531</v>
      </c>
      <c r="BC47" s="444"/>
      <c r="BD47" s="230"/>
      <c r="BE47" s="230"/>
      <c r="BF47" s="231">
        <v>8</v>
      </c>
      <c r="BG47" s="232">
        <v>1</v>
      </c>
      <c r="BH47" s="232">
        <v>52</v>
      </c>
      <c r="BI47" s="232">
        <v>5</v>
      </c>
      <c r="BJ47" s="232">
        <v>2550</v>
      </c>
      <c r="BK47" s="232">
        <v>0</v>
      </c>
      <c r="BL47" s="232">
        <v>28</v>
      </c>
      <c r="BM47" s="232">
        <v>340</v>
      </c>
      <c r="BN47" s="232">
        <v>0</v>
      </c>
      <c r="BO47" s="232">
        <v>1215</v>
      </c>
      <c r="BP47" s="232">
        <v>2</v>
      </c>
      <c r="BQ47" s="232">
        <v>0</v>
      </c>
      <c r="BR47" s="231">
        <v>0</v>
      </c>
      <c r="BS47" s="232">
        <v>0</v>
      </c>
      <c r="BT47" s="233" t="s">
        <v>263</v>
      </c>
      <c r="BU47" s="468"/>
      <c r="BV47" s="216"/>
      <c r="BW47" s="216"/>
      <c r="BX47" s="216"/>
      <c r="BY47" s="216"/>
      <c r="BZ47" s="216"/>
      <c r="CA47" s="237"/>
      <c r="CB47" s="237"/>
      <c r="CC47" s="227">
        <v>24870</v>
      </c>
      <c r="CD47" s="223">
        <f t="shared" si="13"/>
        <v>110</v>
      </c>
      <c r="CE47" s="223">
        <v>110</v>
      </c>
      <c r="CF47" s="223">
        <v>0</v>
      </c>
      <c r="CG47" s="223">
        <f t="shared" si="70"/>
        <v>3647</v>
      </c>
      <c r="CH47" s="223">
        <v>3623</v>
      </c>
      <c r="CI47" s="223">
        <v>1077</v>
      </c>
      <c r="CJ47" s="223">
        <v>24</v>
      </c>
      <c r="CK47" s="227">
        <v>321</v>
      </c>
      <c r="CL47" s="216"/>
      <c r="CM47" s="216"/>
      <c r="CN47" s="238">
        <f t="shared" si="27"/>
        <v>51972</v>
      </c>
      <c r="CO47" s="268">
        <f t="shared" si="28"/>
        <v>23367</v>
      </c>
      <c r="CP47" s="214">
        <v>50526</v>
      </c>
      <c r="CQ47" s="328">
        <v>43080</v>
      </c>
      <c r="CR47" s="328">
        <v>22120</v>
      </c>
      <c r="CS47" s="328">
        <v>18647</v>
      </c>
      <c r="CT47" s="268"/>
      <c r="CU47" s="268"/>
      <c r="CV47" s="268"/>
      <c r="CW47" s="268"/>
      <c r="CX47" s="268">
        <v>1446</v>
      </c>
      <c r="CY47" s="268">
        <v>1247</v>
      </c>
      <c r="CZ47" s="227">
        <f t="shared" si="15"/>
        <v>7173</v>
      </c>
      <c r="DA47" s="223">
        <v>2770</v>
      </c>
      <c r="DB47" s="223">
        <v>0</v>
      </c>
      <c r="DC47" s="223">
        <v>0</v>
      </c>
      <c r="DD47" s="223">
        <v>10</v>
      </c>
      <c r="DE47" s="223">
        <v>0</v>
      </c>
      <c r="DF47" s="223">
        <v>4393</v>
      </c>
      <c r="DG47" s="223">
        <v>0</v>
      </c>
      <c r="DH47" s="223">
        <v>0</v>
      </c>
      <c r="DI47" s="223">
        <v>0</v>
      </c>
      <c r="DJ47" s="227">
        <v>0</v>
      </c>
      <c r="DK47" s="221"/>
      <c r="DL47" s="410"/>
      <c r="DM47" s="411"/>
      <c r="DN47" s="223"/>
      <c r="DO47" s="222"/>
      <c r="DP47" s="410"/>
      <c r="DQ47" s="411"/>
      <c r="DR47" s="223"/>
      <c r="DS47" s="222"/>
      <c r="DT47" s="410"/>
      <c r="DU47" s="411"/>
      <c r="DV47" s="223"/>
      <c r="DW47" s="224">
        <v>904</v>
      </c>
      <c r="DX47" s="237" t="s">
        <v>263</v>
      </c>
      <c r="DY47" s="237" t="s">
        <v>366</v>
      </c>
      <c r="DZ47" s="237" t="s">
        <v>263</v>
      </c>
      <c r="EA47" s="237" t="s">
        <v>263</v>
      </c>
      <c r="EB47" s="237" t="s">
        <v>263</v>
      </c>
      <c r="EC47" s="329" t="s">
        <v>891</v>
      </c>
      <c r="ED47" s="212" t="s">
        <v>366</v>
      </c>
      <c r="EE47" s="265">
        <v>1</v>
      </c>
      <c r="EF47" s="237"/>
      <c r="EG47" s="240"/>
      <c r="EH47" s="216"/>
      <c r="EI47" s="238"/>
      <c r="EJ47" s="238"/>
      <c r="EK47" s="237" t="s">
        <v>366</v>
      </c>
      <c r="EL47" s="237" t="s">
        <v>263</v>
      </c>
      <c r="EM47" s="237" t="s">
        <v>366</v>
      </c>
      <c r="EN47" s="294" t="s">
        <v>366</v>
      </c>
      <c r="EO47" s="294" t="s">
        <v>366</v>
      </c>
      <c r="EP47" s="294" t="s">
        <v>366</v>
      </c>
      <c r="EQ47" s="294" t="s">
        <v>366</v>
      </c>
      <c r="ER47" s="211">
        <v>10</v>
      </c>
      <c r="ES47" s="211">
        <v>50</v>
      </c>
      <c r="ET47" s="223">
        <v>57</v>
      </c>
      <c r="EU47" s="237" t="s">
        <v>263</v>
      </c>
      <c r="EV47" s="237" t="s">
        <v>263</v>
      </c>
      <c r="EW47" s="294" t="s">
        <v>263</v>
      </c>
      <c r="EX47" s="294" t="s">
        <v>263</v>
      </c>
      <c r="EY47" s="227">
        <v>0</v>
      </c>
      <c r="EZ47" s="223">
        <v>0</v>
      </c>
      <c r="FA47" s="223">
        <v>0</v>
      </c>
      <c r="FB47" s="223">
        <v>0</v>
      </c>
      <c r="FC47" s="223">
        <v>2</v>
      </c>
      <c r="FD47" s="223">
        <v>0</v>
      </c>
      <c r="FE47" s="223">
        <v>0</v>
      </c>
      <c r="FF47" s="223">
        <v>1</v>
      </c>
    </row>
    <row r="48" spans="1:162" ht="15" customHeight="1" thickBot="1">
      <c r="A48" s="524" t="s">
        <v>126</v>
      </c>
      <c r="B48" s="90" t="s">
        <v>127</v>
      </c>
      <c r="C48" s="134" t="s">
        <v>128</v>
      </c>
      <c r="D48" s="133" t="s">
        <v>728</v>
      </c>
      <c r="E48" s="134" t="s">
        <v>129</v>
      </c>
      <c r="F48" s="134" t="s">
        <v>898</v>
      </c>
      <c r="G48" s="330">
        <v>29118</v>
      </c>
      <c r="H48" s="330">
        <v>29295</v>
      </c>
      <c r="I48" s="331">
        <v>1232</v>
      </c>
      <c r="J48" s="331">
        <v>36</v>
      </c>
      <c r="K48" s="331">
        <v>78</v>
      </c>
      <c r="L48" s="332" t="s">
        <v>265</v>
      </c>
      <c r="M48" s="333" t="s">
        <v>267</v>
      </c>
      <c r="N48" s="466" t="s">
        <v>302</v>
      </c>
      <c r="O48" s="334" t="s">
        <v>303</v>
      </c>
      <c r="P48" s="133" t="s">
        <v>968</v>
      </c>
      <c r="Q48" s="323" t="s">
        <v>334</v>
      </c>
      <c r="R48" s="136" t="s">
        <v>835</v>
      </c>
      <c r="S48" s="274" t="s">
        <v>836</v>
      </c>
      <c r="T48" s="142">
        <f t="shared" si="3"/>
        <v>7</v>
      </c>
      <c r="U48" s="142">
        <f t="shared" si="4"/>
        <v>0</v>
      </c>
      <c r="V48" s="142">
        <f t="shared" si="5"/>
        <v>5</v>
      </c>
      <c r="W48" s="142">
        <v>0</v>
      </c>
      <c r="X48" s="142">
        <v>0</v>
      </c>
      <c r="Y48" s="142">
        <v>0</v>
      </c>
      <c r="Z48" s="142">
        <v>0</v>
      </c>
      <c r="AA48" s="142">
        <v>5</v>
      </c>
      <c r="AB48" s="142">
        <f t="shared" si="6"/>
        <v>2</v>
      </c>
      <c r="AC48" s="142">
        <v>0</v>
      </c>
      <c r="AD48" s="142">
        <v>0</v>
      </c>
      <c r="AE48" s="142">
        <v>0</v>
      </c>
      <c r="AF48" s="142">
        <v>0</v>
      </c>
      <c r="AG48" s="142">
        <v>2</v>
      </c>
      <c r="AH48" s="473">
        <f t="shared" si="0"/>
        <v>71.428571428571431</v>
      </c>
      <c r="AI48" s="144" t="s">
        <v>366</v>
      </c>
      <c r="AJ48" s="145" t="s">
        <v>852</v>
      </c>
      <c r="AK48" s="142">
        <v>8</v>
      </c>
      <c r="AL48" s="142">
        <v>6</v>
      </c>
      <c r="AM48" s="141">
        <f t="shared" ref="AM48:AM60" si="83">AN48+AU48</f>
        <v>50000</v>
      </c>
      <c r="AN48" s="141">
        <f t="shared" ref="AN48:AN60" si="84">AO48+AT48</f>
        <v>50000</v>
      </c>
      <c r="AO48" s="141">
        <f t="shared" ref="AO48:AO60" si="85">SUM(AP48:AS48)</f>
        <v>9408</v>
      </c>
      <c r="AP48" s="141">
        <v>7260</v>
      </c>
      <c r="AQ48" s="141">
        <v>1398</v>
      </c>
      <c r="AR48" s="141">
        <v>750</v>
      </c>
      <c r="AS48" s="141">
        <v>0</v>
      </c>
      <c r="AT48" s="141">
        <v>40592</v>
      </c>
      <c r="AU48" s="141">
        <v>0</v>
      </c>
      <c r="AV48" s="146">
        <v>140324</v>
      </c>
      <c r="AW48" s="335">
        <v>49093</v>
      </c>
      <c r="AX48" s="335">
        <v>69713</v>
      </c>
      <c r="AY48" s="473">
        <f t="shared" si="10"/>
        <v>49.68002622502209</v>
      </c>
      <c r="AZ48" s="335">
        <v>3830</v>
      </c>
      <c r="BA48" s="335">
        <v>708</v>
      </c>
      <c r="BB48" s="335">
        <v>1277</v>
      </c>
      <c r="BC48" s="445">
        <v>29210</v>
      </c>
      <c r="BD48" s="475">
        <f t="shared" ref="BD48" si="86">AV48/BC48</f>
        <v>4.803971242725094</v>
      </c>
      <c r="BE48" s="197">
        <f t="shared" ref="BE48" si="87">AZ48/BC48</f>
        <v>0.1311194796302636</v>
      </c>
      <c r="BF48" s="243">
        <v>8</v>
      </c>
      <c r="BG48" s="147">
        <v>0</v>
      </c>
      <c r="BH48" s="147">
        <v>91</v>
      </c>
      <c r="BI48" s="147">
        <v>3</v>
      </c>
      <c r="BJ48" s="147">
        <v>2950</v>
      </c>
      <c r="BK48" s="147">
        <v>0</v>
      </c>
      <c r="BL48" s="147">
        <v>199</v>
      </c>
      <c r="BM48" s="147">
        <v>311</v>
      </c>
      <c r="BN48" s="147">
        <v>0</v>
      </c>
      <c r="BO48" s="147">
        <v>1118</v>
      </c>
      <c r="BP48" s="147">
        <v>72</v>
      </c>
      <c r="BQ48" s="147">
        <v>0</v>
      </c>
      <c r="BR48" s="243">
        <v>0</v>
      </c>
      <c r="BS48" s="147">
        <v>0</v>
      </c>
      <c r="BT48" s="132" t="s">
        <v>263</v>
      </c>
      <c r="BU48" s="150" t="s">
        <v>729</v>
      </c>
      <c r="BV48" s="133" t="s">
        <v>730</v>
      </c>
      <c r="BW48" s="133" t="s">
        <v>422</v>
      </c>
      <c r="BX48" s="133" t="s">
        <v>423</v>
      </c>
      <c r="BY48" s="133" t="s">
        <v>436</v>
      </c>
      <c r="BZ48" s="133" t="s">
        <v>855</v>
      </c>
      <c r="CA48" s="134" t="s">
        <v>626</v>
      </c>
      <c r="CB48" s="134" t="s">
        <v>263</v>
      </c>
      <c r="CC48" s="141">
        <v>62525</v>
      </c>
      <c r="CD48" s="142">
        <v>407</v>
      </c>
      <c r="CE48" s="142" t="s">
        <v>852</v>
      </c>
      <c r="CF48" s="142" t="s">
        <v>852</v>
      </c>
      <c r="CG48" s="142">
        <f t="shared" si="70"/>
        <v>24945</v>
      </c>
      <c r="CH48" s="142">
        <v>24857</v>
      </c>
      <c r="CI48" s="142" t="s">
        <v>852</v>
      </c>
      <c r="CJ48" s="142">
        <v>88</v>
      </c>
      <c r="CK48" s="141">
        <v>288</v>
      </c>
      <c r="CL48" s="133" t="s">
        <v>932</v>
      </c>
      <c r="CM48" s="133">
        <v>14</v>
      </c>
      <c r="CN48" s="135">
        <f t="shared" si="27"/>
        <v>125326</v>
      </c>
      <c r="CO48" s="259" t="s">
        <v>873</v>
      </c>
      <c r="CP48" s="259">
        <v>119738</v>
      </c>
      <c r="CQ48" s="259">
        <v>107300</v>
      </c>
      <c r="CR48" s="259" t="s">
        <v>852</v>
      </c>
      <c r="CS48" s="259" t="s">
        <v>852</v>
      </c>
      <c r="CT48" s="259" t="s">
        <v>852</v>
      </c>
      <c r="CU48" s="259" t="s">
        <v>852</v>
      </c>
      <c r="CV48" s="259" t="s">
        <v>852</v>
      </c>
      <c r="CW48" s="259" t="s">
        <v>852</v>
      </c>
      <c r="CX48" s="259">
        <v>5588</v>
      </c>
      <c r="CY48" s="259" t="s">
        <v>852</v>
      </c>
      <c r="CZ48" s="141">
        <f t="shared" si="15"/>
        <v>6294</v>
      </c>
      <c r="DA48" s="142">
        <v>3746</v>
      </c>
      <c r="DB48" s="142">
        <v>0</v>
      </c>
      <c r="DC48" s="142">
        <v>0</v>
      </c>
      <c r="DD48" s="142">
        <v>0</v>
      </c>
      <c r="DE48" s="142">
        <v>0</v>
      </c>
      <c r="DF48" s="142">
        <v>2548</v>
      </c>
      <c r="DG48" s="142">
        <v>0</v>
      </c>
      <c r="DH48" s="142">
        <v>0</v>
      </c>
      <c r="DI48" s="142">
        <v>0</v>
      </c>
      <c r="DJ48" s="141">
        <v>0</v>
      </c>
      <c r="DK48" s="396">
        <f t="shared" ref="DK48:DK50" si="88">DO48+DS48</f>
        <v>0</v>
      </c>
      <c r="DL48" s="408">
        <f t="shared" ref="DL48:DL50" si="89">DP48+DT48</f>
        <v>0</v>
      </c>
      <c r="DM48" s="409">
        <f t="shared" ref="DM48:DM50" si="90">DQ48+DU48</f>
        <v>0</v>
      </c>
      <c r="DN48" s="142">
        <f t="shared" ref="DN48:DN50" si="91">DR48+DV48</f>
        <v>0</v>
      </c>
      <c r="DO48" s="430">
        <v>0</v>
      </c>
      <c r="DP48" s="408">
        <v>0</v>
      </c>
      <c r="DQ48" s="409">
        <v>0</v>
      </c>
      <c r="DR48" s="142">
        <v>0</v>
      </c>
      <c r="DS48" s="430">
        <v>0</v>
      </c>
      <c r="DT48" s="408">
        <v>0</v>
      </c>
      <c r="DU48" s="409">
        <v>0</v>
      </c>
      <c r="DV48" s="142">
        <v>0</v>
      </c>
      <c r="DW48" s="141">
        <v>2599</v>
      </c>
      <c r="DX48" s="134" t="s">
        <v>263</v>
      </c>
      <c r="DY48" s="134" t="s">
        <v>263</v>
      </c>
      <c r="DZ48" s="134" t="s">
        <v>263</v>
      </c>
      <c r="EA48" s="134" t="s">
        <v>263</v>
      </c>
      <c r="EB48" s="134" t="s">
        <v>263</v>
      </c>
      <c r="EC48" s="133" t="s">
        <v>891</v>
      </c>
      <c r="ED48" s="134" t="s">
        <v>263</v>
      </c>
      <c r="EE48" s="153">
        <v>1</v>
      </c>
      <c r="EF48" s="134" t="s">
        <v>366</v>
      </c>
      <c r="EG48" s="154">
        <v>44411</v>
      </c>
      <c r="EH48" s="133" t="s">
        <v>537</v>
      </c>
      <c r="EI48" s="135">
        <v>2875</v>
      </c>
      <c r="EJ48" s="135">
        <v>7383</v>
      </c>
      <c r="EK48" s="336" t="s">
        <v>366</v>
      </c>
      <c r="EL48" s="336" t="s">
        <v>263</v>
      </c>
      <c r="EM48" s="336" t="s">
        <v>366</v>
      </c>
      <c r="EN48" s="132" t="s">
        <v>366</v>
      </c>
      <c r="EO48" s="132" t="s">
        <v>366</v>
      </c>
      <c r="EP48" s="132" t="s">
        <v>366</v>
      </c>
      <c r="EQ48" s="132" t="s">
        <v>366</v>
      </c>
      <c r="ER48" s="133">
        <v>10</v>
      </c>
      <c r="ES48" s="133">
        <v>50</v>
      </c>
      <c r="ET48" s="142">
        <v>460</v>
      </c>
      <c r="EU48" s="134" t="s">
        <v>263</v>
      </c>
      <c r="EV48" s="134" t="s">
        <v>263</v>
      </c>
      <c r="EW48" s="336" t="s">
        <v>366</v>
      </c>
      <c r="EX48" s="336" t="s">
        <v>263</v>
      </c>
      <c r="EY48" s="141">
        <v>0</v>
      </c>
      <c r="EZ48" s="142">
        <v>0</v>
      </c>
      <c r="FA48" s="142">
        <v>2</v>
      </c>
      <c r="FB48" s="142">
        <v>0</v>
      </c>
      <c r="FC48" s="142">
        <v>0</v>
      </c>
      <c r="FD48" s="142">
        <v>0</v>
      </c>
      <c r="FE48" s="142">
        <v>0</v>
      </c>
      <c r="FF48" s="142">
        <v>0</v>
      </c>
    </row>
    <row r="49" spans="1:162" ht="15" customHeight="1">
      <c r="A49" s="525" t="s">
        <v>130</v>
      </c>
      <c r="B49" s="531"/>
      <c r="C49" s="534"/>
      <c r="D49" s="535"/>
      <c r="E49" s="534"/>
      <c r="F49" s="534"/>
      <c r="G49" s="536"/>
      <c r="H49" s="536"/>
      <c r="I49" s="537">
        <f>SUM(I50:I52)</f>
        <v>6749</v>
      </c>
      <c r="J49" s="537">
        <f t="shared" ref="J49:BS49" si="92">SUM(J50:J52)</f>
        <v>443.14</v>
      </c>
      <c r="K49" s="537">
        <f t="shared" si="92"/>
        <v>489</v>
      </c>
      <c r="L49" s="528"/>
      <c r="M49" s="524"/>
      <c r="N49" s="538"/>
      <c r="O49" s="590"/>
      <c r="P49" s="535"/>
      <c r="Q49" s="540"/>
      <c r="R49" s="541"/>
      <c r="S49" s="542"/>
      <c r="T49" s="555">
        <f t="shared" si="3"/>
        <v>47</v>
      </c>
      <c r="U49" s="555">
        <f t="shared" si="4"/>
        <v>0</v>
      </c>
      <c r="V49" s="555">
        <f t="shared" si="5"/>
        <v>28</v>
      </c>
      <c r="W49" s="555">
        <f t="shared" si="92"/>
        <v>0</v>
      </c>
      <c r="X49" s="555">
        <f t="shared" si="92"/>
        <v>0</v>
      </c>
      <c r="Y49" s="555">
        <f t="shared" si="92"/>
        <v>0</v>
      </c>
      <c r="Z49" s="555">
        <f t="shared" si="92"/>
        <v>0</v>
      </c>
      <c r="AA49" s="555">
        <f t="shared" si="92"/>
        <v>28</v>
      </c>
      <c r="AB49" s="555">
        <f t="shared" si="6"/>
        <v>19</v>
      </c>
      <c r="AC49" s="555">
        <f t="shared" si="92"/>
        <v>0</v>
      </c>
      <c r="AD49" s="555">
        <f t="shared" si="92"/>
        <v>0</v>
      </c>
      <c r="AE49" s="555">
        <f t="shared" si="92"/>
        <v>0</v>
      </c>
      <c r="AF49" s="555">
        <f t="shared" si="92"/>
        <v>0</v>
      </c>
      <c r="AG49" s="555">
        <f t="shared" si="92"/>
        <v>19</v>
      </c>
      <c r="AH49" s="589">
        <f t="shared" si="0"/>
        <v>59.574468085106382</v>
      </c>
      <c r="AI49" s="545"/>
      <c r="AJ49" s="546"/>
      <c r="AK49" s="547"/>
      <c r="AL49" s="547"/>
      <c r="AM49" s="543">
        <f t="shared" si="83"/>
        <v>252108</v>
      </c>
      <c r="AN49" s="543">
        <f t="shared" si="84"/>
        <v>252108</v>
      </c>
      <c r="AO49" s="543">
        <f t="shared" si="85"/>
        <v>28415</v>
      </c>
      <c r="AP49" s="543">
        <f t="shared" si="92"/>
        <v>22578</v>
      </c>
      <c r="AQ49" s="543">
        <f t="shared" si="92"/>
        <v>3405</v>
      </c>
      <c r="AR49" s="543">
        <f t="shared" si="92"/>
        <v>2142</v>
      </c>
      <c r="AS49" s="543">
        <f t="shared" si="92"/>
        <v>290</v>
      </c>
      <c r="AT49" s="543">
        <f t="shared" si="92"/>
        <v>223693</v>
      </c>
      <c r="AU49" s="543">
        <f t="shared" si="92"/>
        <v>0</v>
      </c>
      <c r="AV49" s="548">
        <f t="shared" si="92"/>
        <v>340138</v>
      </c>
      <c r="AW49" s="548">
        <f t="shared" si="92"/>
        <v>110867</v>
      </c>
      <c r="AX49" s="548">
        <f t="shared" si="92"/>
        <v>202198</v>
      </c>
      <c r="AY49" s="589">
        <f t="shared" si="10"/>
        <v>59.445871969612327</v>
      </c>
      <c r="AZ49" s="548">
        <f t="shared" si="92"/>
        <v>13524</v>
      </c>
      <c r="BA49" s="548">
        <f t="shared" si="92"/>
        <v>2597</v>
      </c>
      <c r="BB49" s="548">
        <f t="shared" si="92"/>
        <v>11270</v>
      </c>
      <c r="BC49" s="549">
        <v>113208</v>
      </c>
      <c r="BD49" s="550">
        <f t="shared" si="34"/>
        <v>3.0045403151720724</v>
      </c>
      <c r="BE49" s="551">
        <f t="shared" si="11"/>
        <v>0.11946152215391138</v>
      </c>
      <c r="BF49" s="548">
        <f t="shared" si="92"/>
        <v>22</v>
      </c>
      <c r="BG49" s="548">
        <f t="shared" si="92"/>
        <v>4</v>
      </c>
      <c r="BH49" s="548">
        <f t="shared" si="92"/>
        <v>199</v>
      </c>
      <c r="BI49" s="548">
        <f t="shared" si="92"/>
        <v>18</v>
      </c>
      <c r="BJ49" s="548">
        <f t="shared" si="92"/>
        <v>11256</v>
      </c>
      <c r="BK49" s="548">
        <f t="shared" si="92"/>
        <v>0</v>
      </c>
      <c r="BL49" s="548">
        <f t="shared" si="92"/>
        <v>112</v>
      </c>
      <c r="BM49" s="548">
        <f t="shared" si="92"/>
        <v>195</v>
      </c>
      <c r="BN49" s="548">
        <f t="shared" si="92"/>
        <v>420</v>
      </c>
      <c r="BO49" s="548">
        <f t="shared" si="92"/>
        <v>2988</v>
      </c>
      <c r="BP49" s="548">
        <f t="shared" si="92"/>
        <v>498</v>
      </c>
      <c r="BQ49" s="548">
        <f t="shared" si="92"/>
        <v>0</v>
      </c>
      <c r="BR49" s="548">
        <f t="shared" si="92"/>
        <v>0</v>
      </c>
      <c r="BS49" s="548">
        <f t="shared" si="92"/>
        <v>0</v>
      </c>
      <c r="BT49" s="552"/>
      <c r="BU49" s="553"/>
      <c r="BV49" s="535"/>
      <c r="BW49" s="535"/>
      <c r="BX49" s="535"/>
      <c r="BY49" s="535"/>
      <c r="BZ49" s="535"/>
      <c r="CA49" s="554"/>
      <c r="CB49" s="534"/>
      <c r="CC49" s="555">
        <f t="shared" ref="CC49:EE49" si="93">SUM(CC50:CC52)</f>
        <v>544354</v>
      </c>
      <c r="CD49" s="555">
        <f t="shared" si="13"/>
        <v>3351</v>
      </c>
      <c r="CE49" s="555">
        <f t="shared" si="93"/>
        <v>3348</v>
      </c>
      <c r="CF49" s="555">
        <f t="shared" si="93"/>
        <v>3</v>
      </c>
      <c r="CG49" s="555">
        <f t="shared" si="70"/>
        <v>48709</v>
      </c>
      <c r="CH49" s="555">
        <f t="shared" si="93"/>
        <v>48318</v>
      </c>
      <c r="CI49" s="555">
        <f t="shared" si="93"/>
        <v>11089</v>
      </c>
      <c r="CJ49" s="555">
        <f t="shared" si="93"/>
        <v>391</v>
      </c>
      <c r="CK49" s="556"/>
      <c r="CL49" s="557"/>
      <c r="CM49" s="538"/>
      <c r="CN49" s="558">
        <f t="shared" si="27"/>
        <v>643413</v>
      </c>
      <c r="CO49" s="559">
        <f t="shared" si="28"/>
        <v>230465</v>
      </c>
      <c r="CP49" s="558">
        <f t="shared" si="93"/>
        <v>615765</v>
      </c>
      <c r="CQ49" s="558" t="s">
        <v>852</v>
      </c>
      <c r="CR49" s="558">
        <f t="shared" si="93"/>
        <v>204472</v>
      </c>
      <c r="CS49" s="558" t="s">
        <v>852</v>
      </c>
      <c r="CT49" s="558" t="s">
        <v>852</v>
      </c>
      <c r="CU49" s="558" t="s">
        <v>852</v>
      </c>
      <c r="CV49" s="558">
        <f t="shared" si="93"/>
        <v>9494</v>
      </c>
      <c r="CW49" s="558" t="s">
        <v>852</v>
      </c>
      <c r="CX49" s="558">
        <f t="shared" si="93"/>
        <v>27648</v>
      </c>
      <c r="CY49" s="558">
        <f t="shared" si="93"/>
        <v>25993</v>
      </c>
      <c r="CZ49" s="555">
        <f t="shared" si="15"/>
        <v>38116</v>
      </c>
      <c r="DA49" s="555">
        <f t="shared" si="93"/>
        <v>22101</v>
      </c>
      <c r="DB49" s="555">
        <f t="shared" si="93"/>
        <v>11</v>
      </c>
      <c r="DC49" s="555">
        <f t="shared" si="93"/>
        <v>2</v>
      </c>
      <c r="DD49" s="555">
        <f t="shared" si="93"/>
        <v>7</v>
      </c>
      <c r="DE49" s="555">
        <f t="shared" si="93"/>
        <v>0</v>
      </c>
      <c r="DF49" s="555">
        <f t="shared" si="93"/>
        <v>15995</v>
      </c>
      <c r="DG49" s="555">
        <f t="shared" si="93"/>
        <v>0</v>
      </c>
      <c r="DH49" s="555">
        <f t="shared" si="93"/>
        <v>0</v>
      </c>
      <c r="DI49" s="555">
        <f t="shared" si="93"/>
        <v>0</v>
      </c>
      <c r="DJ49" s="555">
        <f t="shared" si="93"/>
        <v>0</v>
      </c>
      <c r="DK49" s="560">
        <f t="shared" si="88"/>
        <v>9</v>
      </c>
      <c r="DL49" s="561">
        <f t="shared" si="89"/>
        <v>32</v>
      </c>
      <c r="DM49" s="562">
        <f t="shared" si="90"/>
        <v>9</v>
      </c>
      <c r="DN49" s="563">
        <f t="shared" si="91"/>
        <v>32</v>
      </c>
      <c r="DO49" s="560">
        <f t="shared" si="93"/>
        <v>9</v>
      </c>
      <c r="DP49" s="561">
        <f t="shared" si="93"/>
        <v>32</v>
      </c>
      <c r="DQ49" s="562">
        <f t="shared" si="93"/>
        <v>9</v>
      </c>
      <c r="DR49" s="563">
        <f t="shared" si="93"/>
        <v>32</v>
      </c>
      <c r="DS49" s="560">
        <f t="shared" si="93"/>
        <v>0</v>
      </c>
      <c r="DT49" s="561">
        <f t="shared" si="93"/>
        <v>0</v>
      </c>
      <c r="DU49" s="562">
        <f t="shared" si="93"/>
        <v>0</v>
      </c>
      <c r="DV49" s="563">
        <f t="shared" si="93"/>
        <v>0</v>
      </c>
      <c r="DW49" s="555">
        <f t="shared" si="93"/>
        <v>12844</v>
      </c>
      <c r="DX49" s="564"/>
      <c r="DY49" s="564"/>
      <c r="DZ49" s="564"/>
      <c r="EA49" s="564"/>
      <c r="EB49" s="534"/>
      <c r="EC49" s="565"/>
      <c r="ED49" s="566"/>
      <c r="EE49" s="567">
        <f t="shared" si="93"/>
        <v>3</v>
      </c>
      <c r="EF49" s="564"/>
      <c r="EG49" s="568"/>
      <c r="EH49" s="538"/>
      <c r="EI49" s="558"/>
      <c r="EJ49" s="558"/>
      <c r="EK49" s="569"/>
      <c r="EL49" s="569"/>
      <c r="EM49" s="569"/>
      <c r="EN49" s="569"/>
      <c r="EO49" s="569"/>
      <c r="EP49" s="569"/>
      <c r="EQ49" s="569"/>
      <c r="ER49" s="570"/>
      <c r="ES49" s="570"/>
      <c r="ET49" s="555">
        <f t="shared" ref="ET49:FF49" si="94">SUM(ET50:ET52)</f>
        <v>3332</v>
      </c>
      <c r="EU49" s="571"/>
      <c r="EV49" s="571"/>
      <c r="EW49" s="571"/>
      <c r="EX49" s="571"/>
      <c r="EY49" s="555">
        <f t="shared" si="94"/>
        <v>0</v>
      </c>
      <c r="EZ49" s="555">
        <f t="shared" si="94"/>
        <v>0</v>
      </c>
      <c r="FA49" s="555">
        <f t="shared" si="94"/>
        <v>0</v>
      </c>
      <c r="FB49" s="555">
        <f t="shared" si="94"/>
        <v>0</v>
      </c>
      <c r="FC49" s="555">
        <f t="shared" si="94"/>
        <v>14</v>
      </c>
      <c r="FD49" s="555">
        <f t="shared" si="94"/>
        <v>6</v>
      </c>
      <c r="FE49" s="555">
        <f t="shared" si="94"/>
        <v>24</v>
      </c>
      <c r="FF49" s="555">
        <f t="shared" si="94"/>
        <v>0</v>
      </c>
    </row>
    <row r="50" spans="1:162" ht="15" customHeight="1">
      <c r="A50" s="524"/>
      <c r="B50" s="18" t="s">
        <v>131</v>
      </c>
      <c r="C50" s="177" t="s">
        <v>132</v>
      </c>
      <c r="D50" s="175" t="s">
        <v>133</v>
      </c>
      <c r="E50" s="177" t="s">
        <v>134</v>
      </c>
      <c r="F50" s="177" t="s">
        <v>135</v>
      </c>
      <c r="G50" s="181">
        <v>31868</v>
      </c>
      <c r="H50" s="181">
        <v>44075</v>
      </c>
      <c r="I50" s="178">
        <v>4644</v>
      </c>
      <c r="J50" s="178">
        <v>182.14</v>
      </c>
      <c r="K50" s="178">
        <v>330</v>
      </c>
      <c r="L50" s="272" t="s">
        <v>265</v>
      </c>
      <c r="M50" s="175" t="s">
        <v>267</v>
      </c>
      <c r="N50" s="466" t="s">
        <v>738</v>
      </c>
      <c r="O50" s="133" t="s">
        <v>304</v>
      </c>
      <c r="P50" s="175" t="s">
        <v>969</v>
      </c>
      <c r="Q50" s="337" t="s">
        <v>739</v>
      </c>
      <c r="R50" s="136" t="s">
        <v>740</v>
      </c>
      <c r="S50" s="274" t="s">
        <v>741</v>
      </c>
      <c r="T50" s="142">
        <f t="shared" si="3"/>
        <v>25</v>
      </c>
      <c r="U50" s="142">
        <f t="shared" si="4"/>
        <v>0</v>
      </c>
      <c r="V50" s="142">
        <f t="shared" si="5"/>
        <v>15</v>
      </c>
      <c r="W50" s="142">
        <v>0</v>
      </c>
      <c r="X50" s="142">
        <v>0</v>
      </c>
      <c r="Y50" s="142">
        <v>0</v>
      </c>
      <c r="Z50" s="142">
        <v>0</v>
      </c>
      <c r="AA50" s="142">
        <v>15</v>
      </c>
      <c r="AB50" s="142">
        <f t="shared" si="6"/>
        <v>10</v>
      </c>
      <c r="AC50" s="142">
        <v>0</v>
      </c>
      <c r="AD50" s="142">
        <v>0</v>
      </c>
      <c r="AE50" s="142">
        <v>0</v>
      </c>
      <c r="AF50" s="142">
        <v>0</v>
      </c>
      <c r="AG50" s="142">
        <v>10</v>
      </c>
      <c r="AH50" s="473">
        <f t="shared" si="0"/>
        <v>60</v>
      </c>
      <c r="AI50" s="168" t="s">
        <v>366</v>
      </c>
      <c r="AJ50" s="168" t="s">
        <v>852</v>
      </c>
      <c r="AK50" s="169">
        <v>10</v>
      </c>
      <c r="AL50" s="169">
        <v>9</v>
      </c>
      <c r="AM50" s="169">
        <f t="shared" si="83"/>
        <v>155505</v>
      </c>
      <c r="AN50" s="169">
        <f t="shared" si="84"/>
        <v>155505</v>
      </c>
      <c r="AO50" s="169">
        <f t="shared" si="85"/>
        <v>13205</v>
      </c>
      <c r="AP50" s="169">
        <v>10258</v>
      </c>
      <c r="AQ50" s="169">
        <v>1645</v>
      </c>
      <c r="AR50" s="169">
        <v>1012</v>
      </c>
      <c r="AS50" s="169">
        <v>290</v>
      </c>
      <c r="AT50" s="169">
        <v>142300</v>
      </c>
      <c r="AU50" s="169">
        <v>0</v>
      </c>
      <c r="AV50" s="170">
        <v>168358</v>
      </c>
      <c r="AW50" s="247">
        <v>51408</v>
      </c>
      <c r="AX50" s="247">
        <v>90170</v>
      </c>
      <c r="AY50" s="473">
        <f t="shared" si="10"/>
        <v>53.55848845911688</v>
      </c>
      <c r="AZ50" s="247">
        <v>6961</v>
      </c>
      <c r="BA50" s="247">
        <v>2166</v>
      </c>
      <c r="BB50" s="247">
        <v>2806</v>
      </c>
      <c r="BC50" s="442"/>
      <c r="BD50" s="172"/>
      <c r="BE50" s="172"/>
      <c r="BF50" s="249">
        <v>8</v>
      </c>
      <c r="BG50" s="171">
        <v>2</v>
      </c>
      <c r="BH50" s="171">
        <v>99</v>
      </c>
      <c r="BI50" s="171">
        <v>11</v>
      </c>
      <c r="BJ50" s="171">
        <v>6220</v>
      </c>
      <c r="BK50" s="171">
        <v>0</v>
      </c>
      <c r="BL50" s="171">
        <v>0</v>
      </c>
      <c r="BM50" s="171">
        <v>167</v>
      </c>
      <c r="BN50" s="171">
        <v>420</v>
      </c>
      <c r="BO50" s="171">
        <v>1450</v>
      </c>
      <c r="BP50" s="171">
        <v>108</v>
      </c>
      <c r="BQ50" s="171">
        <v>0</v>
      </c>
      <c r="BR50" s="249">
        <v>0</v>
      </c>
      <c r="BS50" s="171">
        <v>0</v>
      </c>
      <c r="BT50" s="182" t="s">
        <v>263</v>
      </c>
      <c r="BU50" s="174">
        <v>45748</v>
      </c>
      <c r="BV50" s="175" t="s">
        <v>637</v>
      </c>
      <c r="BW50" s="175" t="s">
        <v>422</v>
      </c>
      <c r="BX50" s="175" t="s">
        <v>637</v>
      </c>
      <c r="BY50" s="175" t="s">
        <v>742</v>
      </c>
      <c r="BZ50" s="175" t="s">
        <v>423</v>
      </c>
      <c r="CA50" s="176" t="s">
        <v>626</v>
      </c>
      <c r="CB50" s="177" t="s">
        <v>263</v>
      </c>
      <c r="CC50" s="141">
        <v>407337</v>
      </c>
      <c r="CD50" s="142">
        <f t="shared" si="13"/>
        <v>2756</v>
      </c>
      <c r="CE50" s="142">
        <v>2753</v>
      </c>
      <c r="CF50" s="142">
        <v>3</v>
      </c>
      <c r="CG50" s="165">
        <f t="shared" si="70"/>
        <v>29274</v>
      </c>
      <c r="CH50" s="165">
        <v>29072</v>
      </c>
      <c r="CI50" s="166">
        <v>5666</v>
      </c>
      <c r="CJ50" s="166">
        <v>202</v>
      </c>
      <c r="CK50" s="165">
        <v>303</v>
      </c>
      <c r="CL50" s="175" t="s">
        <v>881</v>
      </c>
      <c r="CM50" s="175">
        <v>14</v>
      </c>
      <c r="CN50" s="158">
        <f t="shared" si="27"/>
        <v>328535</v>
      </c>
      <c r="CO50" s="319">
        <f t="shared" si="28"/>
        <v>109505</v>
      </c>
      <c r="CP50" s="319">
        <v>312859</v>
      </c>
      <c r="CQ50" s="319" t="s">
        <v>263</v>
      </c>
      <c r="CR50" s="319">
        <v>94210</v>
      </c>
      <c r="CS50" s="319" t="s">
        <v>263</v>
      </c>
      <c r="CT50" s="158" t="s">
        <v>263</v>
      </c>
      <c r="CU50" s="319" t="s">
        <v>263</v>
      </c>
      <c r="CV50" s="158">
        <v>6740</v>
      </c>
      <c r="CW50" s="319" t="s">
        <v>263</v>
      </c>
      <c r="CX50" s="319">
        <v>15676</v>
      </c>
      <c r="CY50" s="319">
        <v>15295</v>
      </c>
      <c r="CZ50" s="165">
        <f t="shared" si="15"/>
        <v>19704</v>
      </c>
      <c r="DA50" s="166">
        <v>9469</v>
      </c>
      <c r="DB50" s="166">
        <v>0</v>
      </c>
      <c r="DC50" s="166">
        <v>1</v>
      </c>
      <c r="DD50" s="166">
        <v>1</v>
      </c>
      <c r="DE50" s="166">
        <v>0</v>
      </c>
      <c r="DF50" s="166">
        <v>10233</v>
      </c>
      <c r="DG50" s="166">
        <v>0</v>
      </c>
      <c r="DH50" s="166">
        <v>0</v>
      </c>
      <c r="DI50" s="166">
        <v>0</v>
      </c>
      <c r="DJ50" s="165">
        <v>0</v>
      </c>
      <c r="DK50" s="395">
        <f t="shared" si="88"/>
        <v>9</v>
      </c>
      <c r="DL50" s="406">
        <f t="shared" si="89"/>
        <v>32</v>
      </c>
      <c r="DM50" s="407">
        <f t="shared" si="90"/>
        <v>9</v>
      </c>
      <c r="DN50" s="275">
        <f t="shared" si="91"/>
        <v>32</v>
      </c>
      <c r="DO50" s="429">
        <v>9</v>
      </c>
      <c r="DP50" s="406">
        <v>32</v>
      </c>
      <c r="DQ50" s="407">
        <v>9</v>
      </c>
      <c r="DR50" s="275">
        <v>32</v>
      </c>
      <c r="DS50" s="429">
        <v>0</v>
      </c>
      <c r="DT50" s="406">
        <v>0</v>
      </c>
      <c r="DU50" s="407">
        <v>0</v>
      </c>
      <c r="DV50" s="142">
        <v>0</v>
      </c>
      <c r="DW50" s="141">
        <v>7294</v>
      </c>
      <c r="DX50" s="156" t="s">
        <v>263</v>
      </c>
      <c r="DY50" s="156" t="s">
        <v>366</v>
      </c>
      <c r="DZ50" s="156" t="s">
        <v>263</v>
      </c>
      <c r="EA50" s="156" t="s">
        <v>263</v>
      </c>
      <c r="EB50" s="156" t="s">
        <v>263</v>
      </c>
      <c r="EC50" s="155" t="s">
        <v>891</v>
      </c>
      <c r="ED50" s="177" t="s">
        <v>366</v>
      </c>
      <c r="EE50" s="256">
        <v>1</v>
      </c>
      <c r="EF50" s="177" t="s">
        <v>366</v>
      </c>
      <c r="EG50" s="181">
        <v>44013</v>
      </c>
      <c r="EH50" s="175" t="s">
        <v>743</v>
      </c>
      <c r="EI50" s="178">
        <v>37915</v>
      </c>
      <c r="EJ50" s="178">
        <v>23597</v>
      </c>
      <c r="EK50" s="156" t="s">
        <v>366</v>
      </c>
      <c r="EL50" s="156" t="s">
        <v>366</v>
      </c>
      <c r="EM50" s="156" t="s">
        <v>366</v>
      </c>
      <c r="EN50" s="182" t="s">
        <v>366</v>
      </c>
      <c r="EO50" s="182" t="s">
        <v>366</v>
      </c>
      <c r="EP50" s="182" t="s">
        <v>366</v>
      </c>
      <c r="EQ50" s="182" t="s">
        <v>366</v>
      </c>
      <c r="ER50" s="155">
        <v>10</v>
      </c>
      <c r="ES50" s="161">
        <v>50</v>
      </c>
      <c r="ET50" s="166">
        <v>1974</v>
      </c>
      <c r="EU50" s="156" t="s">
        <v>366</v>
      </c>
      <c r="EV50" s="156" t="s">
        <v>366</v>
      </c>
      <c r="EW50" s="156" t="s">
        <v>366</v>
      </c>
      <c r="EX50" s="156" t="s">
        <v>263</v>
      </c>
      <c r="EY50" s="141">
        <v>0</v>
      </c>
      <c r="EZ50" s="142">
        <v>0</v>
      </c>
      <c r="FA50" s="142">
        <v>0</v>
      </c>
      <c r="FB50" s="142">
        <v>0</v>
      </c>
      <c r="FC50" s="142">
        <v>10</v>
      </c>
      <c r="FD50" s="142">
        <v>6</v>
      </c>
      <c r="FE50" s="142">
        <v>12</v>
      </c>
      <c r="FF50" s="142">
        <v>0</v>
      </c>
    </row>
    <row r="51" spans="1:162" ht="15" customHeight="1">
      <c r="A51" s="524"/>
      <c r="B51" s="92" t="s">
        <v>136</v>
      </c>
      <c r="C51" s="184" t="s">
        <v>137</v>
      </c>
      <c r="D51" s="183" t="s">
        <v>744</v>
      </c>
      <c r="E51" s="184" t="s">
        <v>138</v>
      </c>
      <c r="F51" s="184" t="s">
        <v>139</v>
      </c>
      <c r="G51" s="185">
        <v>28946</v>
      </c>
      <c r="H51" s="185">
        <v>28946</v>
      </c>
      <c r="I51" s="186">
        <v>1370</v>
      </c>
      <c r="J51" s="186">
        <v>139</v>
      </c>
      <c r="K51" s="186">
        <v>116</v>
      </c>
      <c r="L51" s="187" t="s">
        <v>265</v>
      </c>
      <c r="M51" s="183" t="s">
        <v>267</v>
      </c>
      <c r="N51" s="133"/>
      <c r="O51" s="295" t="s">
        <v>305</v>
      </c>
      <c r="P51" s="183" t="s">
        <v>970</v>
      </c>
      <c r="Q51" s="190" t="s">
        <v>745</v>
      </c>
      <c r="R51" s="191" t="s">
        <v>746</v>
      </c>
      <c r="S51" s="192" t="s">
        <v>747</v>
      </c>
      <c r="T51" s="206">
        <f t="shared" si="3"/>
        <v>15</v>
      </c>
      <c r="U51" s="206">
        <f t="shared" si="4"/>
        <v>0</v>
      </c>
      <c r="V51" s="206">
        <f t="shared" si="5"/>
        <v>9</v>
      </c>
      <c r="W51" s="206">
        <v>0</v>
      </c>
      <c r="X51" s="206">
        <v>0</v>
      </c>
      <c r="Y51" s="206">
        <v>0</v>
      </c>
      <c r="Z51" s="206">
        <v>0</v>
      </c>
      <c r="AA51" s="206">
        <v>9</v>
      </c>
      <c r="AB51" s="206">
        <f t="shared" si="6"/>
        <v>6</v>
      </c>
      <c r="AC51" s="206">
        <v>0</v>
      </c>
      <c r="AD51" s="206">
        <v>0</v>
      </c>
      <c r="AE51" s="206">
        <v>0</v>
      </c>
      <c r="AF51" s="206">
        <v>0</v>
      </c>
      <c r="AG51" s="206">
        <v>6</v>
      </c>
      <c r="AH51" s="480">
        <f t="shared" si="0"/>
        <v>60</v>
      </c>
      <c r="AI51" s="144"/>
      <c r="AJ51" s="144"/>
      <c r="AK51" s="141"/>
      <c r="AL51" s="141"/>
      <c r="AM51" s="201">
        <f t="shared" si="83"/>
        <v>67575</v>
      </c>
      <c r="AN51" s="201">
        <f t="shared" si="84"/>
        <v>67575</v>
      </c>
      <c r="AO51" s="201">
        <f t="shared" si="85"/>
        <v>10085</v>
      </c>
      <c r="AP51" s="201">
        <v>8255</v>
      </c>
      <c r="AQ51" s="201">
        <v>1110</v>
      </c>
      <c r="AR51" s="201">
        <v>720</v>
      </c>
      <c r="AS51" s="201">
        <v>0</v>
      </c>
      <c r="AT51" s="201">
        <v>57490</v>
      </c>
      <c r="AU51" s="201">
        <v>0</v>
      </c>
      <c r="AV51" s="195">
        <v>113363</v>
      </c>
      <c r="AW51" s="196">
        <v>37468</v>
      </c>
      <c r="AX51" s="196">
        <v>70589</v>
      </c>
      <c r="AY51" s="480">
        <f t="shared" si="10"/>
        <v>62.268112170637693</v>
      </c>
      <c r="AZ51" s="196">
        <v>4563</v>
      </c>
      <c r="BA51" s="196">
        <v>319</v>
      </c>
      <c r="BB51" s="196">
        <v>3925</v>
      </c>
      <c r="BC51" s="443"/>
      <c r="BD51" s="197"/>
      <c r="BE51" s="197"/>
      <c r="BF51" s="198">
        <v>7</v>
      </c>
      <c r="BG51" s="199">
        <v>2</v>
      </c>
      <c r="BH51" s="199">
        <v>64</v>
      </c>
      <c r="BI51" s="199">
        <v>6</v>
      </c>
      <c r="BJ51" s="199">
        <v>3072</v>
      </c>
      <c r="BK51" s="199">
        <v>0</v>
      </c>
      <c r="BL51" s="199">
        <v>4</v>
      </c>
      <c r="BM51" s="199">
        <v>0</v>
      </c>
      <c r="BN51" s="199">
        <v>0</v>
      </c>
      <c r="BO51" s="199">
        <v>746</v>
      </c>
      <c r="BP51" s="199">
        <v>275</v>
      </c>
      <c r="BQ51" s="199">
        <v>0</v>
      </c>
      <c r="BR51" s="198">
        <v>0</v>
      </c>
      <c r="BS51" s="199">
        <v>0</v>
      </c>
      <c r="BT51" s="205" t="s">
        <v>263</v>
      </c>
      <c r="BU51" s="150"/>
      <c r="BV51" s="133"/>
      <c r="BW51" s="133"/>
      <c r="BX51" s="133"/>
      <c r="BY51" s="133"/>
      <c r="BZ51" s="133"/>
      <c r="CA51" s="151"/>
      <c r="CB51" s="134"/>
      <c r="CC51" s="201">
        <v>111131</v>
      </c>
      <c r="CD51" s="206">
        <f t="shared" si="13"/>
        <v>539</v>
      </c>
      <c r="CE51" s="206">
        <v>539</v>
      </c>
      <c r="CF51" s="206">
        <v>0</v>
      </c>
      <c r="CG51" s="201">
        <f t="shared" si="70"/>
        <v>16636</v>
      </c>
      <c r="CH51" s="201">
        <v>16518</v>
      </c>
      <c r="CI51" s="206">
        <v>4549</v>
      </c>
      <c r="CJ51" s="206">
        <v>118</v>
      </c>
      <c r="CK51" s="201">
        <v>334</v>
      </c>
      <c r="CL51" s="133"/>
      <c r="CM51" s="133"/>
      <c r="CN51" s="186">
        <f t="shared" si="27"/>
        <v>273360</v>
      </c>
      <c r="CO51" s="258">
        <f t="shared" si="28"/>
        <v>104983</v>
      </c>
      <c r="CP51" s="258">
        <v>263401</v>
      </c>
      <c r="CQ51" s="258" t="s">
        <v>263</v>
      </c>
      <c r="CR51" s="258">
        <v>95781</v>
      </c>
      <c r="CS51" s="258" t="s">
        <v>263</v>
      </c>
      <c r="CT51" s="186" t="s">
        <v>263</v>
      </c>
      <c r="CU51" s="258" t="s">
        <v>263</v>
      </c>
      <c r="CV51" s="186">
        <v>2694</v>
      </c>
      <c r="CW51" s="258" t="s">
        <v>263</v>
      </c>
      <c r="CX51" s="258">
        <v>9959</v>
      </c>
      <c r="CY51" s="258">
        <v>9202</v>
      </c>
      <c r="CZ51" s="201">
        <f t="shared" si="15"/>
        <v>15253</v>
      </c>
      <c r="DA51" s="206">
        <v>10949</v>
      </c>
      <c r="DB51" s="206">
        <v>11</v>
      </c>
      <c r="DC51" s="206">
        <v>1</v>
      </c>
      <c r="DD51" s="206">
        <v>0</v>
      </c>
      <c r="DE51" s="206">
        <v>0</v>
      </c>
      <c r="DF51" s="206">
        <v>4292</v>
      </c>
      <c r="DG51" s="206">
        <v>0</v>
      </c>
      <c r="DH51" s="206">
        <v>0</v>
      </c>
      <c r="DI51" s="206">
        <v>0</v>
      </c>
      <c r="DJ51" s="201">
        <v>0</v>
      </c>
      <c r="DK51" s="396"/>
      <c r="DL51" s="408"/>
      <c r="DM51" s="409"/>
      <c r="DN51" s="142"/>
      <c r="DO51" s="430"/>
      <c r="DP51" s="408"/>
      <c r="DQ51" s="409"/>
      <c r="DR51" s="142"/>
      <c r="DS51" s="430"/>
      <c r="DT51" s="408"/>
      <c r="DU51" s="409"/>
      <c r="DV51" s="142"/>
      <c r="DW51" s="201">
        <v>4785</v>
      </c>
      <c r="DX51" s="184" t="s">
        <v>263</v>
      </c>
      <c r="DY51" s="184" t="s">
        <v>366</v>
      </c>
      <c r="DZ51" s="184" t="s">
        <v>263</v>
      </c>
      <c r="EA51" s="184" t="s">
        <v>263</v>
      </c>
      <c r="EB51" s="184" t="s">
        <v>263</v>
      </c>
      <c r="EC51" s="183" t="s">
        <v>891</v>
      </c>
      <c r="ED51" s="184" t="s">
        <v>366</v>
      </c>
      <c r="EE51" s="204">
        <v>1</v>
      </c>
      <c r="EF51" s="134"/>
      <c r="EG51" s="154"/>
      <c r="EH51" s="133"/>
      <c r="EI51" s="135"/>
      <c r="EJ51" s="135"/>
      <c r="EK51" s="184" t="s">
        <v>366</v>
      </c>
      <c r="EL51" s="184" t="s">
        <v>263</v>
      </c>
      <c r="EM51" s="184" t="s">
        <v>366</v>
      </c>
      <c r="EN51" s="205" t="s">
        <v>366</v>
      </c>
      <c r="EO51" s="205" t="s">
        <v>366</v>
      </c>
      <c r="EP51" s="205" t="s">
        <v>366</v>
      </c>
      <c r="EQ51" s="205" t="s">
        <v>366</v>
      </c>
      <c r="ER51" s="183">
        <v>10</v>
      </c>
      <c r="ES51" s="189">
        <v>50</v>
      </c>
      <c r="ET51" s="206">
        <v>1132</v>
      </c>
      <c r="EU51" s="184" t="s">
        <v>263</v>
      </c>
      <c r="EV51" s="184" t="s">
        <v>263</v>
      </c>
      <c r="EW51" s="184" t="s">
        <v>263</v>
      </c>
      <c r="EX51" s="184" t="s">
        <v>263</v>
      </c>
      <c r="EY51" s="201">
        <v>0</v>
      </c>
      <c r="EZ51" s="206">
        <v>0</v>
      </c>
      <c r="FA51" s="206">
        <v>0</v>
      </c>
      <c r="FB51" s="206">
        <v>0</v>
      </c>
      <c r="FC51" s="206">
        <v>4</v>
      </c>
      <c r="FD51" s="206">
        <v>0</v>
      </c>
      <c r="FE51" s="206">
        <v>12</v>
      </c>
      <c r="FF51" s="206">
        <v>0</v>
      </c>
    </row>
    <row r="52" spans="1:162" ht="15" customHeight="1" thickBot="1">
      <c r="A52" s="526"/>
      <c r="B52" s="93" t="s">
        <v>140</v>
      </c>
      <c r="C52" s="237" t="s">
        <v>141</v>
      </c>
      <c r="D52" s="216" t="s">
        <v>142</v>
      </c>
      <c r="E52" s="237" t="s">
        <v>143</v>
      </c>
      <c r="F52" s="237" t="s">
        <v>144</v>
      </c>
      <c r="G52" s="213">
        <v>34547</v>
      </c>
      <c r="H52" s="213">
        <v>34547</v>
      </c>
      <c r="I52" s="214">
        <v>735</v>
      </c>
      <c r="J52" s="214">
        <v>122</v>
      </c>
      <c r="K52" s="214">
        <v>43</v>
      </c>
      <c r="L52" s="215" t="s">
        <v>265</v>
      </c>
      <c r="M52" s="211" t="s">
        <v>267</v>
      </c>
      <c r="N52" s="216"/>
      <c r="O52" s="326" t="s">
        <v>306</v>
      </c>
      <c r="P52" s="216" t="s">
        <v>971</v>
      </c>
      <c r="Q52" s="327" t="s">
        <v>745</v>
      </c>
      <c r="R52" s="263" t="s">
        <v>748</v>
      </c>
      <c r="S52" s="264" t="s">
        <v>749</v>
      </c>
      <c r="T52" s="223">
        <f t="shared" si="3"/>
        <v>7</v>
      </c>
      <c r="U52" s="223">
        <f t="shared" si="4"/>
        <v>0</v>
      </c>
      <c r="V52" s="223">
        <f t="shared" si="5"/>
        <v>4</v>
      </c>
      <c r="W52" s="223">
        <v>0</v>
      </c>
      <c r="X52" s="223">
        <v>0</v>
      </c>
      <c r="Y52" s="223">
        <v>0</v>
      </c>
      <c r="Z52" s="223">
        <v>0</v>
      </c>
      <c r="AA52" s="223">
        <v>4</v>
      </c>
      <c r="AB52" s="223">
        <f t="shared" si="6"/>
        <v>3</v>
      </c>
      <c r="AC52" s="223">
        <v>0</v>
      </c>
      <c r="AD52" s="223">
        <v>0</v>
      </c>
      <c r="AE52" s="223">
        <v>0</v>
      </c>
      <c r="AF52" s="223">
        <v>0</v>
      </c>
      <c r="AG52" s="223">
        <v>3</v>
      </c>
      <c r="AH52" s="486">
        <f t="shared" si="0"/>
        <v>57.142857142857139</v>
      </c>
      <c r="AI52" s="226"/>
      <c r="AJ52" s="226"/>
      <c r="AK52" s="227"/>
      <c r="AL52" s="227"/>
      <c r="AM52" s="227">
        <f t="shared" si="83"/>
        <v>29028</v>
      </c>
      <c r="AN52" s="227">
        <f t="shared" si="84"/>
        <v>29028</v>
      </c>
      <c r="AO52" s="227">
        <f t="shared" si="85"/>
        <v>5125</v>
      </c>
      <c r="AP52" s="227">
        <v>4065</v>
      </c>
      <c r="AQ52" s="227">
        <v>650</v>
      </c>
      <c r="AR52" s="227">
        <v>410</v>
      </c>
      <c r="AS52" s="227">
        <v>0</v>
      </c>
      <c r="AT52" s="227">
        <v>23903</v>
      </c>
      <c r="AU52" s="227">
        <v>0</v>
      </c>
      <c r="AV52" s="228">
        <v>58417</v>
      </c>
      <c r="AW52" s="229">
        <v>21991</v>
      </c>
      <c r="AX52" s="229">
        <v>41439</v>
      </c>
      <c r="AY52" s="486">
        <f t="shared" si="10"/>
        <v>70.936542444836263</v>
      </c>
      <c r="AZ52" s="229">
        <v>2000</v>
      </c>
      <c r="BA52" s="229">
        <v>112</v>
      </c>
      <c r="BB52" s="229">
        <v>4539</v>
      </c>
      <c r="BC52" s="444"/>
      <c r="BD52" s="230"/>
      <c r="BE52" s="230"/>
      <c r="BF52" s="231">
        <v>7</v>
      </c>
      <c r="BG52" s="232">
        <v>0</v>
      </c>
      <c r="BH52" s="232">
        <v>36</v>
      </c>
      <c r="BI52" s="232">
        <v>1</v>
      </c>
      <c r="BJ52" s="232">
        <v>1964</v>
      </c>
      <c r="BK52" s="232">
        <v>0</v>
      </c>
      <c r="BL52" s="232">
        <v>108</v>
      </c>
      <c r="BM52" s="232">
        <v>28</v>
      </c>
      <c r="BN52" s="232">
        <v>0</v>
      </c>
      <c r="BO52" s="232">
        <v>792</v>
      </c>
      <c r="BP52" s="232">
        <v>115</v>
      </c>
      <c r="BQ52" s="232">
        <v>0</v>
      </c>
      <c r="BR52" s="231">
        <v>0</v>
      </c>
      <c r="BS52" s="232">
        <v>0</v>
      </c>
      <c r="BT52" s="233" t="s">
        <v>263</v>
      </c>
      <c r="BU52" s="234"/>
      <c r="BV52" s="216"/>
      <c r="BW52" s="216"/>
      <c r="BX52" s="216"/>
      <c r="BY52" s="216"/>
      <c r="BZ52" s="216"/>
      <c r="CA52" s="236"/>
      <c r="CB52" s="237"/>
      <c r="CC52" s="227">
        <v>25886</v>
      </c>
      <c r="CD52" s="223">
        <f t="shared" si="13"/>
        <v>56</v>
      </c>
      <c r="CE52" s="223">
        <v>56</v>
      </c>
      <c r="CF52" s="223">
        <v>0</v>
      </c>
      <c r="CG52" s="224">
        <f t="shared" si="70"/>
        <v>2799</v>
      </c>
      <c r="CH52" s="224">
        <v>2728</v>
      </c>
      <c r="CI52" s="269">
        <v>874</v>
      </c>
      <c r="CJ52" s="269">
        <v>71</v>
      </c>
      <c r="CK52" s="227">
        <v>331</v>
      </c>
      <c r="CL52" s="216"/>
      <c r="CM52" s="216"/>
      <c r="CN52" s="238">
        <f t="shared" si="27"/>
        <v>41518</v>
      </c>
      <c r="CO52" s="268">
        <f t="shared" si="28"/>
        <v>15977</v>
      </c>
      <c r="CP52" s="268">
        <v>39505</v>
      </c>
      <c r="CQ52" s="268" t="s">
        <v>852</v>
      </c>
      <c r="CR52" s="268">
        <v>14481</v>
      </c>
      <c r="CS52" s="268" t="s">
        <v>852</v>
      </c>
      <c r="CT52" s="214" t="s">
        <v>852</v>
      </c>
      <c r="CU52" s="328" t="s">
        <v>852</v>
      </c>
      <c r="CV52" s="214">
        <v>60</v>
      </c>
      <c r="CW52" s="328" t="s">
        <v>852</v>
      </c>
      <c r="CX52" s="268">
        <v>2013</v>
      </c>
      <c r="CY52" s="268">
        <v>1496</v>
      </c>
      <c r="CZ52" s="227">
        <f t="shared" si="15"/>
        <v>3159</v>
      </c>
      <c r="DA52" s="223">
        <v>1683</v>
      </c>
      <c r="DB52" s="223">
        <v>0</v>
      </c>
      <c r="DC52" s="223">
        <v>0</v>
      </c>
      <c r="DD52" s="223">
        <v>6</v>
      </c>
      <c r="DE52" s="223">
        <v>0</v>
      </c>
      <c r="DF52" s="223">
        <v>1470</v>
      </c>
      <c r="DG52" s="223">
        <v>0</v>
      </c>
      <c r="DH52" s="223">
        <v>0</v>
      </c>
      <c r="DI52" s="223">
        <v>0</v>
      </c>
      <c r="DJ52" s="227">
        <v>0</v>
      </c>
      <c r="DK52" s="221"/>
      <c r="DL52" s="410"/>
      <c r="DM52" s="411"/>
      <c r="DN52" s="223"/>
      <c r="DO52" s="222"/>
      <c r="DP52" s="410"/>
      <c r="DQ52" s="411"/>
      <c r="DR52" s="223"/>
      <c r="DS52" s="222"/>
      <c r="DT52" s="410"/>
      <c r="DU52" s="411"/>
      <c r="DV52" s="223"/>
      <c r="DW52" s="227">
        <v>765</v>
      </c>
      <c r="DX52" s="212" t="s">
        <v>263</v>
      </c>
      <c r="DY52" s="212" t="s">
        <v>366</v>
      </c>
      <c r="DZ52" s="212" t="s">
        <v>263</v>
      </c>
      <c r="EA52" s="212" t="s">
        <v>263</v>
      </c>
      <c r="EB52" s="212" t="s">
        <v>263</v>
      </c>
      <c r="EC52" s="211" t="s">
        <v>891</v>
      </c>
      <c r="ED52" s="237" t="s">
        <v>263</v>
      </c>
      <c r="EE52" s="271">
        <v>1</v>
      </c>
      <c r="EF52" s="237"/>
      <c r="EG52" s="240"/>
      <c r="EH52" s="216"/>
      <c r="EI52" s="238"/>
      <c r="EJ52" s="238"/>
      <c r="EK52" s="212" t="s">
        <v>366</v>
      </c>
      <c r="EL52" s="212" t="s">
        <v>263</v>
      </c>
      <c r="EM52" s="212" t="s">
        <v>366</v>
      </c>
      <c r="EN52" s="233" t="s">
        <v>366</v>
      </c>
      <c r="EO52" s="233" t="s">
        <v>366</v>
      </c>
      <c r="EP52" s="233" t="s">
        <v>366</v>
      </c>
      <c r="EQ52" s="233" t="s">
        <v>366</v>
      </c>
      <c r="ER52" s="211">
        <v>10</v>
      </c>
      <c r="ES52" s="241">
        <v>50</v>
      </c>
      <c r="ET52" s="269">
        <v>226</v>
      </c>
      <c r="EU52" s="212" t="s">
        <v>263</v>
      </c>
      <c r="EV52" s="212" t="s">
        <v>263</v>
      </c>
      <c r="EW52" s="212" t="s">
        <v>263</v>
      </c>
      <c r="EX52" s="212" t="s">
        <v>263</v>
      </c>
      <c r="EY52" s="224">
        <v>0</v>
      </c>
      <c r="EZ52" s="269">
        <v>0</v>
      </c>
      <c r="FA52" s="269">
        <v>0</v>
      </c>
      <c r="FB52" s="269">
        <v>0</v>
      </c>
      <c r="FC52" s="269">
        <v>0</v>
      </c>
      <c r="FD52" s="269">
        <v>0</v>
      </c>
      <c r="FE52" s="269">
        <v>0</v>
      </c>
      <c r="FF52" s="269">
        <v>0</v>
      </c>
    </row>
    <row r="53" spans="1:162" ht="15" customHeight="1">
      <c r="A53" s="528" t="s">
        <v>145</v>
      </c>
      <c r="B53" s="532"/>
      <c r="C53" s="572"/>
      <c r="D53" s="524"/>
      <c r="E53" s="572"/>
      <c r="F53" s="572"/>
      <c r="G53" s="536"/>
      <c r="H53" s="536"/>
      <c r="I53" s="537">
        <f>SUM(I54:I55)</f>
        <v>2940</v>
      </c>
      <c r="J53" s="537">
        <f t="shared" ref="J53:BS53" si="95">SUM(J54:J55)</f>
        <v>391</v>
      </c>
      <c r="K53" s="537">
        <f t="shared" si="95"/>
        <v>218</v>
      </c>
      <c r="L53" s="528"/>
      <c r="M53" s="524"/>
      <c r="N53" s="538"/>
      <c r="O53" s="573"/>
      <c r="P53" s="524"/>
      <c r="Q53" s="574"/>
      <c r="R53" s="587"/>
      <c r="S53" s="588"/>
      <c r="T53" s="543">
        <f t="shared" si="3"/>
        <v>17</v>
      </c>
      <c r="U53" s="543">
        <f t="shared" si="4"/>
        <v>0</v>
      </c>
      <c r="V53" s="543">
        <f t="shared" si="5"/>
        <v>12</v>
      </c>
      <c r="W53" s="543">
        <f t="shared" si="95"/>
        <v>0</v>
      </c>
      <c r="X53" s="543">
        <f t="shared" si="95"/>
        <v>0</v>
      </c>
      <c r="Y53" s="543">
        <f t="shared" si="95"/>
        <v>0</v>
      </c>
      <c r="Z53" s="543">
        <f t="shared" si="95"/>
        <v>0</v>
      </c>
      <c r="AA53" s="543">
        <f t="shared" si="95"/>
        <v>12</v>
      </c>
      <c r="AB53" s="543">
        <f t="shared" si="6"/>
        <v>5</v>
      </c>
      <c r="AC53" s="543">
        <f t="shared" si="95"/>
        <v>0</v>
      </c>
      <c r="AD53" s="543">
        <f t="shared" si="95"/>
        <v>0</v>
      </c>
      <c r="AE53" s="543">
        <f t="shared" si="95"/>
        <v>0</v>
      </c>
      <c r="AF53" s="543">
        <f t="shared" si="95"/>
        <v>0</v>
      </c>
      <c r="AG53" s="543">
        <f t="shared" si="95"/>
        <v>5</v>
      </c>
      <c r="AH53" s="589">
        <f t="shared" si="0"/>
        <v>70.588235294117652</v>
      </c>
      <c r="AI53" s="545"/>
      <c r="AJ53" s="546"/>
      <c r="AK53" s="547"/>
      <c r="AL53" s="547"/>
      <c r="AM53" s="543">
        <f t="shared" si="83"/>
        <v>46012</v>
      </c>
      <c r="AN53" s="543">
        <f t="shared" si="84"/>
        <v>46012</v>
      </c>
      <c r="AO53" s="543">
        <f t="shared" si="85"/>
        <v>14941</v>
      </c>
      <c r="AP53" s="543">
        <f t="shared" si="95"/>
        <v>12699</v>
      </c>
      <c r="AQ53" s="543">
        <f t="shared" si="95"/>
        <v>1439</v>
      </c>
      <c r="AR53" s="543">
        <f t="shared" si="95"/>
        <v>803</v>
      </c>
      <c r="AS53" s="543">
        <f t="shared" si="95"/>
        <v>0</v>
      </c>
      <c r="AT53" s="543">
        <f t="shared" si="95"/>
        <v>31071</v>
      </c>
      <c r="AU53" s="543">
        <f t="shared" si="95"/>
        <v>0</v>
      </c>
      <c r="AV53" s="548">
        <f t="shared" si="95"/>
        <v>219367</v>
      </c>
      <c r="AW53" s="548">
        <f t="shared" si="95"/>
        <v>72612</v>
      </c>
      <c r="AX53" s="548">
        <f t="shared" si="95"/>
        <v>155398</v>
      </c>
      <c r="AY53" s="589">
        <f t="shared" si="10"/>
        <v>70.839278469414268</v>
      </c>
      <c r="AZ53" s="548">
        <f t="shared" si="95"/>
        <v>6940</v>
      </c>
      <c r="BA53" s="548">
        <f t="shared" si="95"/>
        <v>504</v>
      </c>
      <c r="BB53" s="548">
        <f t="shared" si="95"/>
        <v>6528</v>
      </c>
      <c r="BC53" s="549">
        <v>43794</v>
      </c>
      <c r="BD53" s="550">
        <f t="shared" si="34"/>
        <v>5.0090651687445771</v>
      </c>
      <c r="BE53" s="551">
        <f t="shared" si="11"/>
        <v>0.15846919669361101</v>
      </c>
      <c r="BF53" s="548">
        <f t="shared" si="95"/>
        <v>16</v>
      </c>
      <c r="BG53" s="548">
        <f t="shared" si="95"/>
        <v>0</v>
      </c>
      <c r="BH53" s="548">
        <f t="shared" si="95"/>
        <v>120</v>
      </c>
      <c r="BI53" s="548">
        <f t="shared" si="95"/>
        <v>7</v>
      </c>
      <c r="BJ53" s="548">
        <f t="shared" si="95"/>
        <v>10687</v>
      </c>
      <c r="BK53" s="548">
        <f t="shared" si="95"/>
        <v>0</v>
      </c>
      <c r="BL53" s="548">
        <f t="shared" si="95"/>
        <v>0</v>
      </c>
      <c r="BM53" s="548">
        <f t="shared" si="95"/>
        <v>908</v>
      </c>
      <c r="BN53" s="548">
        <f t="shared" si="95"/>
        <v>121</v>
      </c>
      <c r="BO53" s="548">
        <f t="shared" si="95"/>
        <v>3652</v>
      </c>
      <c r="BP53" s="548">
        <f t="shared" si="95"/>
        <v>573</v>
      </c>
      <c r="BQ53" s="548">
        <f t="shared" si="95"/>
        <v>0</v>
      </c>
      <c r="BR53" s="548">
        <f t="shared" si="95"/>
        <v>0</v>
      </c>
      <c r="BS53" s="548">
        <f t="shared" si="95"/>
        <v>0</v>
      </c>
      <c r="BT53" s="552"/>
      <c r="BU53" s="553"/>
      <c r="BV53" s="535"/>
      <c r="BW53" s="535"/>
      <c r="BX53" s="535"/>
      <c r="BY53" s="535"/>
      <c r="BZ53" s="535"/>
      <c r="CA53" s="554"/>
      <c r="CB53" s="534"/>
      <c r="CC53" s="555">
        <f t="shared" ref="CC53:EE53" si="96">SUM(CC54:CC55)</f>
        <v>130948</v>
      </c>
      <c r="CD53" s="555">
        <f t="shared" si="13"/>
        <v>587</v>
      </c>
      <c r="CE53" s="555">
        <f t="shared" si="96"/>
        <v>577</v>
      </c>
      <c r="CF53" s="555">
        <f t="shared" si="96"/>
        <v>10</v>
      </c>
      <c r="CG53" s="555">
        <f t="shared" si="70"/>
        <v>27161</v>
      </c>
      <c r="CH53" s="555">
        <f t="shared" si="96"/>
        <v>26688</v>
      </c>
      <c r="CI53" s="555">
        <f t="shared" si="96"/>
        <v>5221</v>
      </c>
      <c r="CJ53" s="555">
        <f t="shared" si="96"/>
        <v>473</v>
      </c>
      <c r="CK53" s="556"/>
      <c r="CL53" s="557"/>
      <c r="CM53" s="538"/>
      <c r="CN53" s="558">
        <f t="shared" si="27"/>
        <v>278064</v>
      </c>
      <c r="CO53" s="559">
        <f t="shared" si="28"/>
        <v>119913</v>
      </c>
      <c r="CP53" s="558">
        <f t="shared" si="96"/>
        <v>236026</v>
      </c>
      <c r="CQ53" s="558">
        <f t="shared" si="96"/>
        <v>213272</v>
      </c>
      <c r="CR53" s="558">
        <f t="shared" si="96"/>
        <v>80775</v>
      </c>
      <c r="CS53" s="558" t="s">
        <v>923</v>
      </c>
      <c r="CT53" s="558" t="s">
        <v>263</v>
      </c>
      <c r="CU53" s="558" t="s">
        <v>263</v>
      </c>
      <c r="CV53" s="558" t="s">
        <v>263</v>
      </c>
      <c r="CW53" s="558" t="s">
        <v>263</v>
      </c>
      <c r="CX53" s="558">
        <f t="shared" si="96"/>
        <v>42038</v>
      </c>
      <c r="CY53" s="558">
        <f t="shared" si="96"/>
        <v>39138</v>
      </c>
      <c r="CZ53" s="555">
        <f t="shared" si="15"/>
        <v>23830</v>
      </c>
      <c r="DA53" s="555">
        <f t="shared" si="96"/>
        <v>11256</v>
      </c>
      <c r="DB53" s="555">
        <f t="shared" si="96"/>
        <v>0</v>
      </c>
      <c r="DC53" s="555">
        <f t="shared" si="96"/>
        <v>0</v>
      </c>
      <c r="DD53" s="555">
        <f t="shared" si="96"/>
        <v>280</v>
      </c>
      <c r="DE53" s="555">
        <f t="shared" si="96"/>
        <v>0</v>
      </c>
      <c r="DF53" s="555">
        <f t="shared" si="96"/>
        <v>12294</v>
      </c>
      <c r="DG53" s="555">
        <f t="shared" si="96"/>
        <v>0</v>
      </c>
      <c r="DH53" s="555">
        <f t="shared" si="96"/>
        <v>0</v>
      </c>
      <c r="DI53" s="555">
        <f t="shared" si="96"/>
        <v>0</v>
      </c>
      <c r="DJ53" s="555">
        <f t="shared" si="96"/>
        <v>0</v>
      </c>
      <c r="DK53" s="560">
        <f t="shared" ref="DK53:DK54" si="97">DO53+DS53</f>
        <v>0</v>
      </c>
      <c r="DL53" s="561">
        <f t="shared" ref="DL53:DL54" si="98">DP53+DT53</f>
        <v>0</v>
      </c>
      <c r="DM53" s="562">
        <f t="shared" ref="DM53:DM54" si="99">DQ53+DU53</f>
        <v>0</v>
      </c>
      <c r="DN53" s="563">
        <f t="shared" ref="DN53:DN54" si="100">DR53+DV53</f>
        <v>0</v>
      </c>
      <c r="DO53" s="560">
        <f t="shared" si="96"/>
        <v>0</v>
      </c>
      <c r="DP53" s="561">
        <f t="shared" si="96"/>
        <v>0</v>
      </c>
      <c r="DQ53" s="562">
        <f t="shared" si="96"/>
        <v>0</v>
      </c>
      <c r="DR53" s="563">
        <f t="shared" si="96"/>
        <v>0</v>
      </c>
      <c r="DS53" s="560">
        <f t="shared" si="96"/>
        <v>0</v>
      </c>
      <c r="DT53" s="561">
        <f t="shared" si="96"/>
        <v>0</v>
      </c>
      <c r="DU53" s="562">
        <f t="shared" si="96"/>
        <v>0</v>
      </c>
      <c r="DV53" s="563">
        <f t="shared" si="96"/>
        <v>0</v>
      </c>
      <c r="DW53" s="555">
        <f t="shared" si="96"/>
        <v>5955</v>
      </c>
      <c r="DX53" s="564"/>
      <c r="DY53" s="564"/>
      <c r="DZ53" s="564"/>
      <c r="EA53" s="564"/>
      <c r="EB53" s="534"/>
      <c r="EC53" s="565"/>
      <c r="ED53" s="566"/>
      <c r="EE53" s="567">
        <f t="shared" si="96"/>
        <v>2</v>
      </c>
      <c r="EF53" s="564"/>
      <c r="EG53" s="568"/>
      <c r="EH53" s="538"/>
      <c r="EI53" s="558"/>
      <c r="EJ53" s="558"/>
      <c r="EK53" s="569"/>
      <c r="EL53" s="569"/>
      <c r="EM53" s="569"/>
      <c r="EN53" s="569"/>
      <c r="EO53" s="569"/>
      <c r="EP53" s="569"/>
      <c r="EQ53" s="569"/>
      <c r="ER53" s="570"/>
      <c r="ES53" s="570"/>
      <c r="ET53" s="555">
        <f t="shared" ref="ET53:FF53" si="101">SUM(ET54:ET55)</f>
        <v>1523</v>
      </c>
      <c r="EU53" s="571"/>
      <c r="EV53" s="571"/>
      <c r="EW53" s="571"/>
      <c r="EX53" s="571"/>
      <c r="EY53" s="555">
        <f t="shared" si="101"/>
        <v>1</v>
      </c>
      <c r="EZ53" s="555">
        <f t="shared" si="101"/>
        <v>0</v>
      </c>
      <c r="FA53" s="555">
        <f t="shared" si="101"/>
        <v>0</v>
      </c>
      <c r="FB53" s="555">
        <f t="shared" si="101"/>
        <v>0</v>
      </c>
      <c r="FC53" s="555">
        <f t="shared" si="101"/>
        <v>0</v>
      </c>
      <c r="FD53" s="555">
        <f t="shared" si="101"/>
        <v>0</v>
      </c>
      <c r="FE53" s="555">
        <f t="shared" si="101"/>
        <v>0</v>
      </c>
      <c r="FF53" s="555">
        <f t="shared" si="101"/>
        <v>0</v>
      </c>
    </row>
    <row r="54" spans="1:162" ht="15" customHeight="1">
      <c r="A54" s="524"/>
      <c r="B54" s="18" t="s">
        <v>146</v>
      </c>
      <c r="C54" s="177" t="s">
        <v>147</v>
      </c>
      <c r="D54" s="175" t="s">
        <v>750</v>
      </c>
      <c r="E54" s="177" t="s">
        <v>148</v>
      </c>
      <c r="F54" s="177" t="s">
        <v>149</v>
      </c>
      <c r="G54" s="181">
        <v>29299</v>
      </c>
      <c r="H54" s="181">
        <v>29403</v>
      </c>
      <c r="I54" s="178">
        <v>1145</v>
      </c>
      <c r="J54" s="178">
        <v>135</v>
      </c>
      <c r="K54" s="178">
        <v>73</v>
      </c>
      <c r="L54" s="272" t="s">
        <v>265</v>
      </c>
      <c r="M54" s="175" t="s">
        <v>267</v>
      </c>
      <c r="N54" s="466" t="s">
        <v>751</v>
      </c>
      <c r="O54" s="160" t="s">
        <v>752</v>
      </c>
      <c r="P54" s="155" t="s">
        <v>972</v>
      </c>
      <c r="Q54" s="318" t="s">
        <v>822</v>
      </c>
      <c r="R54" s="163" t="s">
        <v>837</v>
      </c>
      <c r="S54" s="164" t="s">
        <v>838</v>
      </c>
      <c r="T54" s="166">
        <f t="shared" si="3"/>
        <v>7</v>
      </c>
      <c r="U54" s="166">
        <f t="shared" si="4"/>
        <v>0</v>
      </c>
      <c r="V54" s="166">
        <f t="shared" si="5"/>
        <v>6</v>
      </c>
      <c r="W54" s="166">
        <v>0</v>
      </c>
      <c r="X54" s="166">
        <v>0</v>
      </c>
      <c r="Y54" s="166">
        <v>0</v>
      </c>
      <c r="Z54" s="166">
        <v>0</v>
      </c>
      <c r="AA54" s="166">
        <v>6</v>
      </c>
      <c r="AB54" s="166">
        <f t="shared" si="6"/>
        <v>1</v>
      </c>
      <c r="AC54" s="166">
        <v>0</v>
      </c>
      <c r="AD54" s="166">
        <v>0</v>
      </c>
      <c r="AE54" s="166">
        <v>0</v>
      </c>
      <c r="AF54" s="166">
        <v>0</v>
      </c>
      <c r="AG54" s="166">
        <v>1</v>
      </c>
      <c r="AH54" s="476">
        <f t="shared" si="0"/>
        <v>85.714285714285708</v>
      </c>
      <c r="AI54" s="168" t="s">
        <v>366</v>
      </c>
      <c r="AJ54" s="168" t="s">
        <v>852</v>
      </c>
      <c r="AK54" s="169">
        <v>10</v>
      </c>
      <c r="AL54" s="169">
        <v>7</v>
      </c>
      <c r="AM54" s="165">
        <f t="shared" si="83"/>
        <v>27611</v>
      </c>
      <c r="AN54" s="165">
        <f t="shared" si="84"/>
        <v>27611</v>
      </c>
      <c r="AO54" s="165">
        <f t="shared" si="85"/>
        <v>8106</v>
      </c>
      <c r="AP54" s="165">
        <v>7033</v>
      </c>
      <c r="AQ54" s="165">
        <v>705</v>
      </c>
      <c r="AR54" s="165">
        <v>368</v>
      </c>
      <c r="AS54" s="165">
        <v>0</v>
      </c>
      <c r="AT54" s="165">
        <v>19505</v>
      </c>
      <c r="AU54" s="165">
        <v>0</v>
      </c>
      <c r="AV54" s="170">
        <v>107745</v>
      </c>
      <c r="AW54" s="247">
        <v>36973</v>
      </c>
      <c r="AX54" s="247">
        <v>69902</v>
      </c>
      <c r="AY54" s="476">
        <f t="shared" si="10"/>
        <v>64.877256485219732</v>
      </c>
      <c r="AZ54" s="247">
        <v>3415</v>
      </c>
      <c r="BA54" s="247">
        <v>266</v>
      </c>
      <c r="BB54" s="247">
        <v>4644</v>
      </c>
      <c r="BC54" s="442"/>
      <c r="BD54" s="172"/>
      <c r="BE54" s="172"/>
      <c r="BF54" s="249">
        <v>8</v>
      </c>
      <c r="BG54" s="171">
        <v>0</v>
      </c>
      <c r="BH54" s="171">
        <v>61</v>
      </c>
      <c r="BI54" s="171">
        <v>3</v>
      </c>
      <c r="BJ54" s="171">
        <v>6274</v>
      </c>
      <c r="BK54" s="171">
        <v>0</v>
      </c>
      <c r="BL54" s="171">
        <v>0</v>
      </c>
      <c r="BM54" s="171">
        <v>84</v>
      </c>
      <c r="BN54" s="171">
        <v>0</v>
      </c>
      <c r="BO54" s="171">
        <v>1786</v>
      </c>
      <c r="BP54" s="171">
        <v>275</v>
      </c>
      <c r="BQ54" s="171">
        <v>0</v>
      </c>
      <c r="BR54" s="249">
        <v>0</v>
      </c>
      <c r="BS54" s="171">
        <v>0</v>
      </c>
      <c r="BT54" s="182" t="s">
        <v>263</v>
      </c>
      <c r="BU54" s="174">
        <v>45736</v>
      </c>
      <c r="BV54" s="175" t="s">
        <v>637</v>
      </c>
      <c r="BW54" s="175" t="s">
        <v>865</v>
      </c>
      <c r="BX54" s="175" t="s">
        <v>637</v>
      </c>
      <c r="BY54" s="175" t="s">
        <v>428</v>
      </c>
      <c r="BZ54" s="175" t="s">
        <v>423</v>
      </c>
      <c r="CA54" s="176" t="s">
        <v>626</v>
      </c>
      <c r="CB54" s="177" t="s">
        <v>263</v>
      </c>
      <c r="CC54" s="165">
        <v>74427</v>
      </c>
      <c r="CD54" s="166">
        <f t="shared" si="13"/>
        <v>391</v>
      </c>
      <c r="CE54" s="166">
        <v>390</v>
      </c>
      <c r="CF54" s="166">
        <v>1</v>
      </c>
      <c r="CG54" s="166">
        <f t="shared" si="70"/>
        <v>18815</v>
      </c>
      <c r="CH54" s="166">
        <v>18568</v>
      </c>
      <c r="CI54" s="166">
        <v>3180</v>
      </c>
      <c r="CJ54" s="166">
        <v>247</v>
      </c>
      <c r="CK54" s="141">
        <v>320</v>
      </c>
      <c r="CL54" s="175" t="s">
        <v>886</v>
      </c>
      <c r="CM54" s="175">
        <v>14</v>
      </c>
      <c r="CN54" s="135">
        <f t="shared" si="27"/>
        <v>153162</v>
      </c>
      <c r="CO54" s="259">
        <f t="shared" si="28"/>
        <v>69719</v>
      </c>
      <c r="CP54" s="259">
        <v>148965</v>
      </c>
      <c r="CQ54" s="259">
        <v>137248</v>
      </c>
      <c r="CR54" s="259">
        <v>67523</v>
      </c>
      <c r="CS54" s="259" t="s">
        <v>263</v>
      </c>
      <c r="CT54" s="178" t="s">
        <v>263</v>
      </c>
      <c r="CU54" s="253" t="s">
        <v>263</v>
      </c>
      <c r="CV54" s="253" t="s">
        <v>263</v>
      </c>
      <c r="CW54" s="253" t="s">
        <v>263</v>
      </c>
      <c r="CX54" s="259">
        <v>4197</v>
      </c>
      <c r="CY54" s="259">
        <v>2196</v>
      </c>
      <c r="CZ54" s="141">
        <f t="shared" si="15"/>
        <v>12956</v>
      </c>
      <c r="DA54" s="142">
        <v>6787</v>
      </c>
      <c r="DB54" s="142">
        <v>0</v>
      </c>
      <c r="DC54" s="142">
        <v>0</v>
      </c>
      <c r="DD54" s="142">
        <v>17</v>
      </c>
      <c r="DE54" s="142">
        <v>0</v>
      </c>
      <c r="DF54" s="142">
        <v>6152</v>
      </c>
      <c r="DG54" s="142">
        <v>0</v>
      </c>
      <c r="DH54" s="142">
        <v>0</v>
      </c>
      <c r="DI54" s="142">
        <v>0</v>
      </c>
      <c r="DJ54" s="141">
        <v>0</v>
      </c>
      <c r="DK54" s="395">
        <f t="shared" si="97"/>
        <v>0</v>
      </c>
      <c r="DL54" s="406">
        <f t="shared" si="98"/>
        <v>0</v>
      </c>
      <c r="DM54" s="407">
        <f t="shared" si="99"/>
        <v>0</v>
      </c>
      <c r="DN54" s="275">
        <f t="shared" si="100"/>
        <v>0</v>
      </c>
      <c r="DO54" s="429">
        <v>0</v>
      </c>
      <c r="DP54" s="406">
        <v>0</v>
      </c>
      <c r="DQ54" s="407">
        <v>0</v>
      </c>
      <c r="DR54" s="275">
        <v>0</v>
      </c>
      <c r="DS54" s="429">
        <v>0</v>
      </c>
      <c r="DT54" s="406">
        <v>0</v>
      </c>
      <c r="DU54" s="407">
        <v>0</v>
      </c>
      <c r="DV54" s="142">
        <v>0</v>
      </c>
      <c r="DW54" s="141">
        <v>3910</v>
      </c>
      <c r="DX54" s="177" t="s">
        <v>263</v>
      </c>
      <c r="DY54" s="177" t="s">
        <v>263</v>
      </c>
      <c r="DZ54" s="177" t="s">
        <v>263</v>
      </c>
      <c r="EA54" s="177" t="s">
        <v>263</v>
      </c>
      <c r="EB54" s="177" t="s">
        <v>263</v>
      </c>
      <c r="EC54" s="175" t="s">
        <v>891</v>
      </c>
      <c r="ED54" s="177" t="s">
        <v>366</v>
      </c>
      <c r="EE54" s="180">
        <v>1</v>
      </c>
      <c r="EF54" s="177" t="s">
        <v>366</v>
      </c>
      <c r="EG54" s="181">
        <v>42381</v>
      </c>
      <c r="EH54" s="175" t="s">
        <v>537</v>
      </c>
      <c r="EI54" s="178">
        <v>1695</v>
      </c>
      <c r="EJ54" s="178">
        <v>2759</v>
      </c>
      <c r="EK54" s="177" t="s">
        <v>366</v>
      </c>
      <c r="EL54" s="177" t="s">
        <v>366</v>
      </c>
      <c r="EM54" s="177" t="s">
        <v>366</v>
      </c>
      <c r="EN54" s="284" t="s">
        <v>366</v>
      </c>
      <c r="EO54" s="284" t="s">
        <v>366</v>
      </c>
      <c r="EP54" s="284" t="s">
        <v>366</v>
      </c>
      <c r="EQ54" s="284" t="s">
        <v>366</v>
      </c>
      <c r="ER54" s="155">
        <v>10</v>
      </c>
      <c r="ES54" s="155">
        <v>20</v>
      </c>
      <c r="ET54" s="142">
        <v>805</v>
      </c>
      <c r="EU54" s="177" t="s">
        <v>263</v>
      </c>
      <c r="EV54" s="177" t="s">
        <v>263</v>
      </c>
      <c r="EW54" s="177" t="s">
        <v>263</v>
      </c>
      <c r="EX54" s="177" t="s">
        <v>263</v>
      </c>
      <c r="EY54" s="165">
        <v>1</v>
      </c>
      <c r="EZ54" s="166">
        <v>0</v>
      </c>
      <c r="FA54" s="166">
        <v>0</v>
      </c>
      <c r="FB54" s="166">
        <v>0</v>
      </c>
      <c r="FC54" s="166">
        <v>0</v>
      </c>
      <c r="FD54" s="166">
        <v>0</v>
      </c>
      <c r="FE54" s="166">
        <v>0</v>
      </c>
      <c r="FF54" s="166">
        <v>0</v>
      </c>
    </row>
    <row r="55" spans="1:162" ht="15" customHeight="1" thickBot="1">
      <c r="A55" s="524"/>
      <c r="B55" s="95" t="s">
        <v>150</v>
      </c>
      <c r="C55" s="282" t="s">
        <v>151</v>
      </c>
      <c r="D55" s="321" t="s">
        <v>753</v>
      </c>
      <c r="E55" s="282" t="s">
        <v>152</v>
      </c>
      <c r="F55" s="282" t="s">
        <v>153</v>
      </c>
      <c r="G55" s="213">
        <v>35863</v>
      </c>
      <c r="H55" s="213">
        <v>36069</v>
      </c>
      <c r="I55" s="214">
        <v>1795</v>
      </c>
      <c r="J55" s="214">
        <v>256</v>
      </c>
      <c r="K55" s="214">
        <v>145</v>
      </c>
      <c r="L55" s="215" t="s">
        <v>265</v>
      </c>
      <c r="M55" s="211" t="s">
        <v>267</v>
      </c>
      <c r="N55" s="133"/>
      <c r="O55" s="334" t="s">
        <v>307</v>
      </c>
      <c r="P55" s="133" t="s">
        <v>973</v>
      </c>
      <c r="Q55" s="323" t="s">
        <v>822</v>
      </c>
      <c r="R55" s="299" t="s">
        <v>839</v>
      </c>
      <c r="S55" s="300" t="s">
        <v>840</v>
      </c>
      <c r="T55" s="142">
        <f t="shared" si="3"/>
        <v>10</v>
      </c>
      <c r="U55" s="142">
        <f t="shared" si="4"/>
        <v>0</v>
      </c>
      <c r="V55" s="142">
        <f t="shared" si="5"/>
        <v>6</v>
      </c>
      <c r="W55" s="142">
        <v>0</v>
      </c>
      <c r="X55" s="142">
        <v>0</v>
      </c>
      <c r="Y55" s="142">
        <v>0</v>
      </c>
      <c r="Z55" s="142">
        <v>0</v>
      </c>
      <c r="AA55" s="142">
        <v>6</v>
      </c>
      <c r="AB55" s="142">
        <f t="shared" si="6"/>
        <v>4</v>
      </c>
      <c r="AC55" s="142">
        <v>0</v>
      </c>
      <c r="AD55" s="142">
        <v>0</v>
      </c>
      <c r="AE55" s="142">
        <v>0</v>
      </c>
      <c r="AF55" s="142">
        <v>0</v>
      </c>
      <c r="AG55" s="142">
        <v>4</v>
      </c>
      <c r="AH55" s="473">
        <f t="shared" si="0"/>
        <v>60</v>
      </c>
      <c r="AI55" s="144"/>
      <c r="AJ55" s="144"/>
      <c r="AK55" s="141"/>
      <c r="AL55" s="141"/>
      <c r="AM55" s="141">
        <f t="shared" si="83"/>
        <v>18401</v>
      </c>
      <c r="AN55" s="141">
        <f t="shared" si="84"/>
        <v>18401</v>
      </c>
      <c r="AO55" s="141">
        <f t="shared" si="85"/>
        <v>6835</v>
      </c>
      <c r="AP55" s="141">
        <v>5666</v>
      </c>
      <c r="AQ55" s="141">
        <v>734</v>
      </c>
      <c r="AR55" s="141">
        <v>435</v>
      </c>
      <c r="AS55" s="141">
        <v>0</v>
      </c>
      <c r="AT55" s="141">
        <v>11566</v>
      </c>
      <c r="AU55" s="141">
        <v>0</v>
      </c>
      <c r="AV55" s="279">
        <v>111622</v>
      </c>
      <c r="AW55" s="280">
        <v>35639</v>
      </c>
      <c r="AX55" s="280">
        <v>85496</v>
      </c>
      <c r="AY55" s="473">
        <f t="shared" si="10"/>
        <v>76.594219777463223</v>
      </c>
      <c r="AZ55" s="280">
        <v>3525</v>
      </c>
      <c r="BA55" s="280">
        <v>238</v>
      </c>
      <c r="BB55" s="280">
        <v>1884</v>
      </c>
      <c r="BC55" s="443"/>
      <c r="BD55" s="197"/>
      <c r="BE55" s="197"/>
      <c r="BF55" s="193">
        <v>8</v>
      </c>
      <c r="BG55" s="210">
        <v>0</v>
      </c>
      <c r="BH55" s="210">
        <v>59</v>
      </c>
      <c r="BI55" s="210">
        <v>4</v>
      </c>
      <c r="BJ55" s="210">
        <v>4413</v>
      </c>
      <c r="BK55" s="210">
        <v>0</v>
      </c>
      <c r="BL55" s="210">
        <v>0</v>
      </c>
      <c r="BM55" s="210">
        <v>824</v>
      </c>
      <c r="BN55" s="210">
        <v>121</v>
      </c>
      <c r="BO55" s="210">
        <v>1866</v>
      </c>
      <c r="BP55" s="210">
        <v>298</v>
      </c>
      <c r="BQ55" s="210">
        <v>0</v>
      </c>
      <c r="BR55" s="193">
        <v>0</v>
      </c>
      <c r="BS55" s="210">
        <v>0</v>
      </c>
      <c r="BT55" s="281" t="s">
        <v>263</v>
      </c>
      <c r="BU55" s="150"/>
      <c r="BV55" s="133"/>
      <c r="BW55" s="133"/>
      <c r="BX55" s="133"/>
      <c r="BY55" s="133"/>
      <c r="BZ55" s="133"/>
      <c r="CA55" s="151"/>
      <c r="CB55" s="134"/>
      <c r="CC55" s="141">
        <v>56521</v>
      </c>
      <c r="CD55" s="142">
        <f t="shared" si="13"/>
        <v>196</v>
      </c>
      <c r="CE55" s="142">
        <v>187</v>
      </c>
      <c r="CF55" s="142">
        <v>9</v>
      </c>
      <c r="CG55" s="142">
        <f t="shared" si="70"/>
        <v>8346</v>
      </c>
      <c r="CH55" s="142">
        <v>8120</v>
      </c>
      <c r="CI55" s="142">
        <v>2041</v>
      </c>
      <c r="CJ55" s="142">
        <v>226</v>
      </c>
      <c r="CK55" s="324">
        <v>325</v>
      </c>
      <c r="CL55" s="216"/>
      <c r="CM55" s="216"/>
      <c r="CN55" s="489">
        <f t="shared" si="27"/>
        <v>124902</v>
      </c>
      <c r="CO55" s="338">
        <f t="shared" si="28"/>
        <v>50194</v>
      </c>
      <c r="CP55" s="338">
        <v>87061</v>
      </c>
      <c r="CQ55" s="338">
        <v>76024</v>
      </c>
      <c r="CR55" s="338">
        <v>13252</v>
      </c>
      <c r="CS55" s="338" t="s">
        <v>923</v>
      </c>
      <c r="CT55" s="238"/>
      <c r="CU55" s="268"/>
      <c r="CV55" s="268"/>
      <c r="CW55" s="268"/>
      <c r="CX55" s="338">
        <v>37841</v>
      </c>
      <c r="CY55" s="338">
        <v>36942</v>
      </c>
      <c r="CZ55" s="324">
        <f t="shared" si="15"/>
        <v>10874</v>
      </c>
      <c r="DA55" s="283">
        <v>4469</v>
      </c>
      <c r="DB55" s="283">
        <v>0</v>
      </c>
      <c r="DC55" s="283">
        <v>0</v>
      </c>
      <c r="DD55" s="283">
        <v>263</v>
      </c>
      <c r="DE55" s="283">
        <v>0</v>
      </c>
      <c r="DF55" s="283">
        <v>6142</v>
      </c>
      <c r="DG55" s="283">
        <v>0</v>
      </c>
      <c r="DH55" s="283">
        <v>0</v>
      </c>
      <c r="DI55" s="283">
        <v>0</v>
      </c>
      <c r="DJ55" s="324">
        <v>0</v>
      </c>
      <c r="DK55" s="221"/>
      <c r="DL55" s="410"/>
      <c r="DM55" s="411"/>
      <c r="DN55" s="223"/>
      <c r="DO55" s="222"/>
      <c r="DP55" s="410"/>
      <c r="DQ55" s="411"/>
      <c r="DR55" s="223"/>
      <c r="DS55" s="222"/>
      <c r="DT55" s="410"/>
      <c r="DU55" s="411"/>
      <c r="DV55" s="142"/>
      <c r="DW55" s="324">
        <v>2045</v>
      </c>
      <c r="DX55" s="282" t="s">
        <v>263</v>
      </c>
      <c r="DY55" s="282" t="s">
        <v>263</v>
      </c>
      <c r="DZ55" s="282" t="s">
        <v>263</v>
      </c>
      <c r="EA55" s="282" t="s">
        <v>263</v>
      </c>
      <c r="EB55" s="282" t="s">
        <v>263</v>
      </c>
      <c r="EC55" s="321" t="s">
        <v>891</v>
      </c>
      <c r="ED55" s="282" t="s">
        <v>366</v>
      </c>
      <c r="EE55" s="153">
        <v>1</v>
      </c>
      <c r="EF55" s="134"/>
      <c r="EG55" s="154"/>
      <c r="EH55" s="133"/>
      <c r="EI55" s="135"/>
      <c r="EJ55" s="135"/>
      <c r="EK55" s="282" t="s">
        <v>366</v>
      </c>
      <c r="EL55" s="282" t="s">
        <v>366</v>
      </c>
      <c r="EM55" s="282" t="s">
        <v>366</v>
      </c>
      <c r="EN55" s="281" t="s">
        <v>366</v>
      </c>
      <c r="EO55" s="281" t="s">
        <v>366</v>
      </c>
      <c r="EP55" s="281" t="s">
        <v>366</v>
      </c>
      <c r="EQ55" s="281" t="s">
        <v>366</v>
      </c>
      <c r="ER55" s="211">
        <v>10</v>
      </c>
      <c r="ES55" s="211">
        <v>20</v>
      </c>
      <c r="ET55" s="283">
        <v>718</v>
      </c>
      <c r="EU55" s="282" t="s">
        <v>263</v>
      </c>
      <c r="EV55" s="282" t="s">
        <v>263</v>
      </c>
      <c r="EW55" s="282" t="s">
        <v>263</v>
      </c>
      <c r="EX55" s="282" t="s">
        <v>366</v>
      </c>
      <c r="EY55" s="141">
        <v>0</v>
      </c>
      <c r="EZ55" s="142">
        <v>0</v>
      </c>
      <c r="FA55" s="142">
        <v>0</v>
      </c>
      <c r="FB55" s="142">
        <v>0</v>
      </c>
      <c r="FC55" s="142">
        <v>0</v>
      </c>
      <c r="FD55" s="142">
        <v>0</v>
      </c>
      <c r="FE55" s="142">
        <v>0</v>
      </c>
      <c r="FF55" s="142">
        <v>0</v>
      </c>
    </row>
    <row r="56" spans="1:162" ht="15" customHeight="1">
      <c r="A56" s="525" t="s">
        <v>154</v>
      </c>
      <c r="B56" s="531"/>
      <c r="C56" s="534"/>
      <c r="D56" s="535"/>
      <c r="E56" s="534"/>
      <c r="F56" s="534"/>
      <c r="G56" s="536"/>
      <c r="H56" s="536"/>
      <c r="I56" s="537">
        <f>SUM(I57:I58)</f>
        <v>2470</v>
      </c>
      <c r="J56" s="537">
        <f t="shared" ref="J56:BS56" si="102">SUM(J57:J58)</f>
        <v>309</v>
      </c>
      <c r="K56" s="537">
        <f t="shared" si="102"/>
        <v>155</v>
      </c>
      <c r="L56" s="528"/>
      <c r="M56" s="524"/>
      <c r="N56" s="538"/>
      <c r="O56" s="539"/>
      <c r="P56" s="538"/>
      <c r="Q56" s="586"/>
      <c r="R56" s="587"/>
      <c r="S56" s="588"/>
      <c r="T56" s="543">
        <f t="shared" si="3"/>
        <v>12</v>
      </c>
      <c r="U56" s="543">
        <f t="shared" si="4"/>
        <v>0</v>
      </c>
      <c r="V56" s="543">
        <f t="shared" si="5"/>
        <v>5</v>
      </c>
      <c r="W56" s="543">
        <f t="shared" si="102"/>
        <v>0</v>
      </c>
      <c r="X56" s="543">
        <f t="shared" si="102"/>
        <v>0</v>
      </c>
      <c r="Y56" s="543">
        <f t="shared" si="102"/>
        <v>0</v>
      </c>
      <c r="Z56" s="543">
        <f t="shared" si="102"/>
        <v>0</v>
      </c>
      <c r="AA56" s="543">
        <f t="shared" si="102"/>
        <v>5</v>
      </c>
      <c r="AB56" s="543">
        <f t="shared" si="6"/>
        <v>7</v>
      </c>
      <c r="AC56" s="543">
        <f t="shared" si="102"/>
        <v>0</v>
      </c>
      <c r="AD56" s="543">
        <f t="shared" si="102"/>
        <v>0</v>
      </c>
      <c r="AE56" s="543">
        <f t="shared" si="102"/>
        <v>0</v>
      </c>
      <c r="AF56" s="543">
        <f t="shared" si="102"/>
        <v>0</v>
      </c>
      <c r="AG56" s="543">
        <f t="shared" si="102"/>
        <v>7</v>
      </c>
      <c r="AH56" s="589">
        <f t="shared" si="0"/>
        <v>41.666666666666671</v>
      </c>
      <c r="AI56" s="545"/>
      <c r="AJ56" s="545"/>
      <c r="AK56" s="581"/>
      <c r="AL56" s="581"/>
      <c r="AM56" s="581">
        <f t="shared" si="83"/>
        <v>80616</v>
      </c>
      <c r="AN56" s="581">
        <f t="shared" si="84"/>
        <v>80616</v>
      </c>
      <c r="AO56" s="581">
        <f t="shared" si="85"/>
        <v>18828</v>
      </c>
      <c r="AP56" s="581">
        <f t="shared" si="102"/>
        <v>15030</v>
      </c>
      <c r="AQ56" s="581">
        <f t="shared" si="102"/>
        <v>1319</v>
      </c>
      <c r="AR56" s="581">
        <f t="shared" si="102"/>
        <v>1740</v>
      </c>
      <c r="AS56" s="581">
        <f t="shared" si="102"/>
        <v>739</v>
      </c>
      <c r="AT56" s="581">
        <f t="shared" si="102"/>
        <v>61788</v>
      </c>
      <c r="AU56" s="581">
        <f t="shared" si="102"/>
        <v>0</v>
      </c>
      <c r="AV56" s="548">
        <f t="shared" si="102"/>
        <v>237292</v>
      </c>
      <c r="AW56" s="548">
        <f t="shared" si="102"/>
        <v>84903</v>
      </c>
      <c r="AX56" s="548">
        <f t="shared" si="102"/>
        <v>131024</v>
      </c>
      <c r="AY56" s="589">
        <f t="shared" si="10"/>
        <v>55.216357905028403</v>
      </c>
      <c r="AZ56" s="548">
        <f t="shared" si="102"/>
        <v>7094</v>
      </c>
      <c r="BA56" s="548">
        <f t="shared" si="102"/>
        <v>469</v>
      </c>
      <c r="BB56" s="548">
        <f t="shared" si="102"/>
        <v>2666</v>
      </c>
      <c r="BC56" s="549">
        <v>22475</v>
      </c>
      <c r="BD56" s="550">
        <f t="shared" si="34"/>
        <v>10.558042269187986</v>
      </c>
      <c r="BE56" s="551">
        <f t="shared" si="11"/>
        <v>0.31563959955506116</v>
      </c>
      <c r="BF56" s="548">
        <f t="shared" si="102"/>
        <v>10</v>
      </c>
      <c r="BG56" s="548">
        <f t="shared" si="102"/>
        <v>2</v>
      </c>
      <c r="BH56" s="548">
        <f t="shared" si="102"/>
        <v>89</v>
      </c>
      <c r="BI56" s="548">
        <f t="shared" si="102"/>
        <v>13</v>
      </c>
      <c r="BJ56" s="548">
        <f t="shared" si="102"/>
        <v>2894</v>
      </c>
      <c r="BK56" s="548">
        <f t="shared" si="102"/>
        <v>0</v>
      </c>
      <c r="BL56" s="548">
        <f t="shared" si="102"/>
        <v>0</v>
      </c>
      <c r="BM56" s="548">
        <f t="shared" si="102"/>
        <v>4</v>
      </c>
      <c r="BN56" s="548">
        <f t="shared" si="102"/>
        <v>0</v>
      </c>
      <c r="BO56" s="548">
        <f t="shared" si="102"/>
        <v>2855</v>
      </c>
      <c r="BP56" s="548">
        <f t="shared" si="102"/>
        <v>323</v>
      </c>
      <c r="BQ56" s="548">
        <f t="shared" si="102"/>
        <v>0</v>
      </c>
      <c r="BR56" s="548">
        <f t="shared" si="102"/>
        <v>0</v>
      </c>
      <c r="BS56" s="548">
        <f t="shared" si="102"/>
        <v>0</v>
      </c>
      <c r="BT56" s="552"/>
      <c r="BU56" s="553"/>
      <c r="BV56" s="535"/>
      <c r="BW56" s="535"/>
      <c r="BX56" s="535"/>
      <c r="BY56" s="535"/>
      <c r="BZ56" s="535"/>
      <c r="CA56" s="554"/>
      <c r="CB56" s="534"/>
      <c r="CC56" s="555">
        <f t="shared" ref="CC56:EE56" si="103">SUM(CC57:CC58)</f>
        <v>54824</v>
      </c>
      <c r="CD56" s="555">
        <f t="shared" si="13"/>
        <v>330</v>
      </c>
      <c r="CE56" s="555">
        <f t="shared" si="103"/>
        <v>328</v>
      </c>
      <c r="CF56" s="555">
        <f t="shared" si="103"/>
        <v>2</v>
      </c>
      <c r="CG56" s="555">
        <f t="shared" si="70"/>
        <v>15657</v>
      </c>
      <c r="CH56" s="555">
        <f t="shared" si="103"/>
        <v>14066</v>
      </c>
      <c r="CI56" s="555">
        <f t="shared" si="103"/>
        <v>2758</v>
      </c>
      <c r="CJ56" s="555">
        <f t="shared" si="103"/>
        <v>1591</v>
      </c>
      <c r="CK56" s="556"/>
      <c r="CL56" s="557"/>
      <c r="CM56" s="538"/>
      <c r="CN56" s="558">
        <f t="shared" si="27"/>
        <v>161581</v>
      </c>
      <c r="CO56" s="559">
        <f t="shared" si="28"/>
        <v>62238</v>
      </c>
      <c r="CP56" s="558">
        <f t="shared" si="103"/>
        <v>142093</v>
      </c>
      <c r="CQ56" s="558">
        <f t="shared" si="103"/>
        <v>137686</v>
      </c>
      <c r="CR56" s="558">
        <f t="shared" si="103"/>
        <v>45026</v>
      </c>
      <c r="CS56" s="558">
        <f t="shared" si="103"/>
        <v>41564</v>
      </c>
      <c r="CT56" s="558" t="s">
        <v>263</v>
      </c>
      <c r="CU56" s="558" t="s">
        <v>263</v>
      </c>
      <c r="CV56" s="558" t="s">
        <v>263</v>
      </c>
      <c r="CW56" s="558" t="s">
        <v>263</v>
      </c>
      <c r="CX56" s="558">
        <f t="shared" si="103"/>
        <v>19488</v>
      </c>
      <c r="CY56" s="558">
        <f t="shared" si="103"/>
        <v>17212</v>
      </c>
      <c r="CZ56" s="555">
        <f t="shared" si="15"/>
        <v>13511</v>
      </c>
      <c r="DA56" s="555">
        <f t="shared" si="103"/>
        <v>4718</v>
      </c>
      <c r="DB56" s="555">
        <f t="shared" si="103"/>
        <v>0</v>
      </c>
      <c r="DC56" s="555">
        <f t="shared" si="103"/>
        <v>0</v>
      </c>
      <c r="DD56" s="555">
        <f t="shared" si="103"/>
        <v>0</v>
      </c>
      <c r="DE56" s="555">
        <f t="shared" si="103"/>
        <v>0</v>
      </c>
      <c r="DF56" s="555">
        <f t="shared" si="103"/>
        <v>8793</v>
      </c>
      <c r="DG56" s="555">
        <f t="shared" si="103"/>
        <v>0</v>
      </c>
      <c r="DH56" s="555">
        <f t="shared" si="103"/>
        <v>0</v>
      </c>
      <c r="DI56" s="555">
        <f t="shared" si="103"/>
        <v>0</v>
      </c>
      <c r="DJ56" s="555">
        <f t="shared" si="103"/>
        <v>0</v>
      </c>
      <c r="DK56" s="560">
        <f t="shared" ref="DK56:DK58" si="104">DO56+DS56</f>
        <v>0</v>
      </c>
      <c r="DL56" s="561">
        <f t="shared" ref="DL56:DL58" si="105">DP56+DT56</f>
        <v>0</v>
      </c>
      <c r="DM56" s="562">
        <f t="shared" ref="DM56:DM58" si="106">DQ56+DU56</f>
        <v>0</v>
      </c>
      <c r="DN56" s="563">
        <f t="shared" ref="DN56:DN58" si="107">DR56+DV56</f>
        <v>0</v>
      </c>
      <c r="DO56" s="560">
        <f t="shared" si="103"/>
        <v>0</v>
      </c>
      <c r="DP56" s="561">
        <f t="shared" si="103"/>
        <v>0</v>
      </c>
      <c r="DQ56" s="562">
        <f t="shared" si="103"/>
        <v>0</v>
      </c>
      <c r="DR56" s="563">
        <f t="shared" si="103"/>
        <v>0</v>
      </c>
      <c r="DS56" s="560">
        <f t="shared" si="103"/>
        <v>0</v>
      </c>
      <c r="DT56" s="561">
        <f t="shared" si="103"/>
        <v>0</v>
      </c>
      <c r="DU56" s="562">
        <f t="shared" si="103"/>
        <v>0</v>
      </c>
      <c r="DV56" s="563">
        <f t="shared" si="103"/>
        <v>0</v>
      </c>
      <c r="DW56" s="555">
        <f t="shared" si="103"/>
        <v>3798</v>
      </c>
      <c r="DX56" s="564"/>
      <c r="DY56" s="564"/>
      <c r="DZ56" s="564"/>
      <c r="EA56" s="564"/>
      <c r="EB56" s="534"/>
      <c r="EC56" s="565"/>
      <c r="ED56" s="566"/>
      <c r="EE56" s="567">
        <f t="shared" si="103"/>
        <v>4</v>
      </c>
      <c r="EF56" s="564"/>
      <c r="EG56" s="568"/>
      <c r="EH56" s="538"/>
      <c r="EI56" s="558"/>
      <c r="EJ56" s="558"/>
      <c r="EK56" s="569"/>
      <c r="EL56" s="569"/>
      <c r="EM56" s="569"/>
      <c r="EN56" s="569"/>
      <c r="EO56" s="569"/>
      <c r="EP56" s="569"/>
      <c r="EQ56" s="569"/>
      <c r="ER56" s="570"/>
      <c r="ES56" s="570"/>
      <c r="ET56" s="555">
        <f t="shared" ref="ET56:FF56" si="108">SUM(ET57:ET58)</f>
        <v>1047</v>
      </c>
      <c r="EU56" s="571"/>
      <c r="EV56" s="571"/>
      <c r="EW56" s="571"/>
      <c r="EX56" s="571"/>
      <c r="EY56" s="555">
        <f t="shared" si="108"/>
        <v>0</v>
      </c>
      <c r="EZ56" s="555">
        <f t="shared" si="108"/>
        <v>0</v>
      </c>
      <c r="FA56" s="555">
        <f t="shared" si="108"/>
        <v>0</v>
      </c>
      <c r="FB56" s="555">
        <f t="shared" si="108"/>
        <v>0</v>
      </c>
      <c r="FC56" s="555">
        <f t="shared" si="108"/>
        <v>1</v>
      </c>
      <c r="FD56" s="555">
        <f t="shared" si="108"/>
        <v>0</v>
      </c>
      <c r="FE56" s="555">
        <f t="shared" si="108"/>
        <v>4</v>
      </c>
      <c r="FF56" s="555">
        <f t="shared" si="108"/>
        <v>0</v>
      </c>
    </row>
    <row r="57" spans="1:162" ht="15" customHeight="1">
      <c r="A57" s="524"/>
      <c r="B57" s="18" t="s">
        <v>155</v>
      </c>
      <c r="C57" s="177" t="s">
        <v>156</v>
      </c>
      <c r="D57" s="175" t="s">
        <v>754</v>
      </c>
      <c r="E57" s="177" t="s">
        <v>157</v>
      </c>
      <c r="F57" s="177" t="s">
        <v>158</v>
      </c>
      <c r="G57" s="181">
        <v>37712</v>
      </c>
      <c r="H57" s="181">
        <v>37712</v>
      </c>
      <c r="I57" s="178">
        <v>1765</v>
      </c>
      <c r="J57" s="178">
        <v>231</v>
      </c>
      <c r="K57" s="178">
        <v>70</v>
      </c>
      <c r="L57" s="272" t="s">
        <v>647</v>
      </c>
      <c r="M57" s="175" t="s">
        <v>267</v>
      </c>
      <c r="N57" s="466" t="s">
        <v>308</v>
      </c>
      <c r="O57" s="160" t="s">
        <v>309</v>
      </c>
      <c r="P57" s="339" t="s">
        <v>974</v>
      </c>
      <c r="Q57" s="162" t="s">
        <v>330</v>
      </c>
      <c r="R57" s="163" t="s">
        <v>755</v>
      </c>
      <c r="S57" s="164" t="s">
        <v>756</v>
      </c>
      <c r="T57" s="166">
        <f t="shared" si="3"/>
        <v>7</v>
      </c>
      <c r="U57" s="166">
        <f t="shared" si="4"/>
        <v>0</v>
      </c>
      <c r="V57" s="166">
        <f t="shared" si="5"/>
        <v>3</v>
      </c>
      <c r="W57" s="166">
        <v>0</v>
      </c>
      <c r="X57" s="166">
        <v>0</v>
      </c>
      <c r="Y57" s="166">
        <v>0</v>
      </c>
      <c r="Z57" s="166">
        <v>0</v>
      </c>
      <c r="AA57" s="166">
        <v>3</v>
      </c>
      <c r="AB57" s="166">
        <f t="shared" si="6"/>
        <v>4</v>
      </c>
      <c r="AC57" s="166">
        <v>0</v>
      </c>
      <c r="AD57" s="166">
        <v>0</v>
      </c>
      <c r="AE57" s="166">
        <v>0</v>
      </c>
      <c r="AF57" s="166">
        <v>0</v>
      </c>
      <c r="AG57" s="166">
        <v>4</v>
      </c>
      <c r="AH57" s="476">
        <f t="shared" si="0"/>
        <v>42.857142857142854</v>
      </c>
      <c r="AI57" s="168" t="s">
        <v>366</v>
      </c>
      <c r="AJ57" s="168" t="s">
        <v>366</v>
      </c>
      <c r="AK57" s="169">
        <v>8</v>
      </c>
      <c r="AL57" s="169">
        <v>3</v>
      </c>
      <c r="AM57" s="165">
        <f t="shared" si="83"/>
        <v>53599</v>
      </c>
      <c r="AN57" s="165">
        <f t="shared" si="84"/>
        <v>53599</v>
      </c>
      <c r="AO57" s="165">
        <f t="shared" si="85"/>
        <v>13308</v>
      </c>
      <c r="AP57" s="165">
        <v>10200</v>
      </c>
      <c r="AQ57" s="165">
        <v>789</v>
      </c>
      <c r="AR57" s="165">
        <v>1740</v>
      </c>
      <c r="AS57" s="165">
        <v>579</v>
      </c>
      <c r="AT57" s="165">
        <v>40291</v>
      </c>
      <c r="AU57" s="165">
        <v>0</v>
      </c>
      <c r="AV57" s="170">
        <v>156898</v>
      </c>
      <c r="AW57" s="247">
        <v>59634</v>
      </c>
      <c r="AX57" s="247">
        <v>78710</v>
      </c>
      <c r="AY57" s="476">
        <f t="shared" si="10"/>
        <v>50.16635011281214</v>
      </c>
      <c r="AZ57" s="247">
        <v>4351</v>
      </c>
      <c r="BA57" s="247">
        <v>313</v>
      </c>
      <c r="BB57" s="247">
        <v>1940</v>
      </c>
      <c r="BC57" s="442"/>
      <c r="BD57" s="172"/>
      <c r="BE57" s="172"/>
      <c r="BF57" s="249">
        <v>5</v>
      </c>
      <c r="BG57" s="171">
        <v>1</v>
      </c>
      <c r="BH57" s="171">
        <v>58</v>
      </c>
      <c r="BI57" s="171">
        <v>9</v>
      </c>
      <c r="BJ57" s="171">
        <v>2819</v>
      </c>
      <c r="BK57" s="171">
        <v>0</v>
      </c>
      <c r="BL57" s="171">
        <v>0</v>
      </c>
      <c r="BM57" s="171">
        <v>4</v>
      </c>
      <c r="BN57" s="171">
        <v>0</v>
      </c>
      <c r="BO57" s="171">
        <v>2521</v>
      </c>
      <c r="BP57" s="171">
        <v>188</v>
      </c>
      <c r="BQ57" s="171">
        <v>0</v>
      </c>
      <c r="BR57" s="249">
        <v>0</v>
      </c>
      <c r="BS57" s="171">
        <v>0</v>
      </c>
      <c r="BT57" s="182" t="s">
        <v>263</v>
      </c>
      <c r="BU57" s="174" t="s">
        <v>757</v>
      </c>
      <c r="BV57" s="175" t="s">
        <v>637</v>
      </c>
      <c r="BW57" s="175" t="s">
        <v>422</v>
      </c>
      <c r="BX57" s="175" t="s">
        <v>637</v>
      </c>
      <c r="BY57" s="175" t="s">
        <v>428</v>
      </c>
      <c r="BZ57" s="175" t="s">
        <v>423</v>
      </c>
      <c r="CA57" s="176" t="s">
        <v>626</v>
      </c>
      <c r="CB57" s="177" t="s">
        <v>263</v>
      </c>
      <c r="CC57" s="165">
        <v>37631</v>
      </c>
      <c r="CD57" s="166">
        <f t="shared" si="13"/>
        <v>150</v>
      </c>
      <c r="CE57" s="166">
        <v>149</v>
      </c>
      <c r="CF57" s="166">
        <v>1</v>
      </c>
      <c r="CG57" s="166">
        <f t="shared" si="70"/>
        <v>11251</v>
      </c>
      <c r="CH57" s="166">
        <v>9767</v>
      </c>
      <c r="CI57" s="166">
        <v>1802</v>
      </c>
      <c r="CJ57" s="166">
        <v>1484</v>
      </c>
      <c r="CK57" s="141">
        <v>303</v>
      </c>
      <c r="CL57" s="175" t="s">
        <v>927</v>
      </c>
      <c r="CM57" s="175" t="s">
        <v>758</v>
      </c>
      <c r="CN57" s="135">
        <f t="shared" si="27"/>
        <v>114368</v>
      </c>
      <c r="CO57" s="259">
        <f t="shared" si="28"/>
        <v>45012</v>
      </c>
      <c r="CP57" s="259">
        <v>97888</v>
      </c>
      <c r="CQ57" s="259">
        <v>96946</v>
      </c>
      <c r="CR57" s="259">
        <v>30682</v>
      </c>
      <c r="CS57" s="259">
        <v>28096</v>
      </c>
      <c r="CT57" s="178" t="s">
        <v>263</v>
      </c>
      <c r="CU57" s="253" t="s">
        <v>263</v>
      </c>
      <c r="CV57" s="253" t="s">
        <v>263</v>
      </c>
      <c r="CW57" s="253" t="s">
        <v>263</v>
      </c>
      <c r="CX57" s="259">
        <v>16480</v>
      </c>
      <c r="CY57" s="259">
        <v>14330</v>
      </c>
      <c r="CZ57" s="141">
        <f t="shared" si="15"/>
        <v>12885</v>
      </c>
      <c r="DA57" s="142">
        <v>4436</v>
      </c>
      <c r="DB57" s="142">
        <v>0</v>
      </c>
      <c r="DC57" s="142">
        <v>0</v>
      </c>
      <c r="DD57" s="142">
        <v>0</v>
      </c>
      <c r="DE57" s="142">
        <v>0</v>
      </c>
      <c r="DF57" s="142">
        <v>8449</v>
      </c>
      <c r="DG57" s="142">
        <v>0</v>
      </c>
      <c r="DH57" s="142">
        <v>0</v>
      </c>
      <c r="DI57" s="142">
        <v>0</v>
      </c>
      <c r="DJ57" s="141">
        <v>0</v>
      </c>
      <c r="DK57" s="484">
        <f t="shared" si="104"/>
        <v>0</v>
      </c>
      <c r="DL57" s="412">
        <f t="shared" si="105"/>
        <v>0</v>
      </c>
      <c r="DM57" s="413">
        <f t="shared" si="106"/>
        <v>0</v>
      </c>
      <c r="DN57" s="166">
        <f t="shared" si="107"/>
        <v>0</v>
      </c>
      <c r="DO57" s="426">
        <v>0</v>
      </c>
      <c r="DP57" s="412">
        <v>0</v>
      </c>
      <c r="DQ57" s="413">
        <v>0</v>
      </c>
      <c r="DR57" s="166">
        <v>0</v>
      </c>
      <c r="DS57" s="426">
        <v>0</v>
      </c>
      <c r="DT57" s="412">
        <v>0</v>
      </c>
      <c r="DU57" s="413">
        <v>0</v>
      </c>
      <c r="DV57" s="166">
        <v>0</v>
      </c>
      <c r="DW57" s="141">
        <v>1660</v>
      </c>
      <c r="DX57" s="177" t="s">
        <v>263</v>
      </c>
      <c r="DY57" s="177" t="s">
        <v>366</v>
      </c>
      <c r="DZ57" s="177" t="s">
        <v>263</v>
      </c>
      <c r="EA57" s="177" t="s">
        <v>263</v>
      </c>
      <c r="EB57" s="177" t="s">
        <v>263</v>
      </c>
      <c r="EC57" s="175" t="s">
        <v>891</v>
      </c>
      <c r="ED57" s="177" t="s">
        <v>366</v>
      </c>
      <c r="EE57" s="180">
        <v>3</v>
      </c>
      <c r="EF57" s="177" t="s">
        <v>366</v>
      </c>
      <c r="EG57" s="181" t="s">
        <v>759</v>
      </c>
      <c r="EH57" s="175" t="s">
        <v>726</v>
      </c>
      <c r="EI57" s="178">
        <v>11592</v>
      </c>
      <c r="EJ57" s="178">
        <v>5323</v>
      </c>
      <c r="EK57" s="177" t="s">
        <v>366</v>
      </c>
      <c r="EL57" s="177" t="s">
        <v>366</v>
      </c>
      <c r="EM57" s="177" t="s">
        <v>366</v>
      </c>
      <c r="EN57" s="284" t="s">
        <v>366</v>
      </c>
      <c r="EO57" s="284" t="s">
        <v>366</v>
      </c>
      <c r="EP57" s="284" t="s">
        <v>366</v>
      </c>
      <c r="EQ57" s="284" t="s">
        <v>366</v>
      </c>
      <c r="ER57" s="155" t="s">
        <v>539</v>
      </c>
      <c r="ES57" s="161" t="s">
        <v>535</v>
      </c>
      <c r="ET57" s="142">
        <v>534</v>
      </c>
      <c r="EU57" s="177" t="s">
        <v>263</v>
      </c>
      <c r="EV57" s="177" t="s">
        <v>366</v>
      </c>
      <c r="EW57" s="177" t="s">
        <v>366</v>
      </c>
      <c r="EX57" s="177" t="s">
        <v>263</v>
      </c>
      <c r="EY57" s="165">
        <v>0</v>
      </c>
      <c r="EZ57" s="166">
        <v>0</v>
      </c>
      <c r="FA57" s="166">
        <v>0</v>
      </c>
      <c r="FB57" s="166">
        <v>0</v>
      </c>
      <c r="FC57" s="166">
        <v>1</v>
      </c>
      <c r="FD57" s="166">
        <v>0</v>
      </c>
      <c r="FE57" s="166">
        <v>0</v>
      </c>
      <c r="FF57" s="166">
        <v>0</v>
      </c>
    </row>
    <row r="58" spans="1:162" ht="15" customHeight="1" thickBot="1">
      <c r="A58" s="526"/>
      <c r="B58" s="94" t="s">
        <v>159</v>
      </c>
      <c r="C58" s="212" t="s">
        <v>160</v>
      </c>
      <c r="D58" s="211" t="s">
        <v>760</v>
      </c>
      <c r="E58" s="212" t="s">
        <v>161</v>
      </c>
      <c r="F58" s="212" t="s">
        <v>162</v>
      </c>
      <c r="G58" s="213" t="s">
        <v>761</v>
      </c>
      <c r="H58" s="213" t="s">
        <v>762</v>
      </c>
      <c r="I58" s="214">
        <v>705</v>
      </c>
      <c r="J58" s="214">
        <v>78</v>
      </c>
      <c r="K58" s="214">
        <v>85</v>
      </c>
      <c r="L58" s="215" t="s">
        <v>265</v>
      </c>
      <c r="M58" s="211" t="s">
        <v>267</v>
      </c>
      <c r="N58" s="216"/>
      <c r="O58" s="340" t="s">
        <v>310</v>
      </c>
      <c r="P58" s="211" t="s">
        <v>974</v>
      </c>
      <c r="Q58" s="218" t="s">
        <v>330</v>
      </c>
      <c r="R58" s="219" t="s">
        <v>763</v>
      </c>
      <c r="S58" s="220" t="s">
        <v>764</v>
      </c>
      <c r="T58" s="223">
        <f t="shared" si="3"/>
        <v>5</v>
      </c>
      <c r="U58" s="223">
        <f t="shared" si="4"/>
        <v>0</v>
      </c>
      <c r="V58" s="223">
        <f t="shared" si="5"/>
        <v>2</v>
      </c>
      <c r="W58" s="223">
        <v>0</v>
      </c>
      <c r="X58" s="223">
        <v>0</v>
      </c>
      <c r="Y58" s="223">
        <v>0</v>
      </c>
      <c r="Z58" s="223">
        <v>0</v>
      </c>
      <c r="AA58" s="223">
        <v>2</v>
      </c>
      <c r="AB58" s="223">
        <f t="shared" si="6"/>
        <v>3</v>
      </c>
      <c r="AC58" s="223">
        <v>0</v>
      </c>
      <c r="AD58" s="223">
        <v>0</v>
      </c>
      <c r="AE58" s="223">
        <v>0</v>
      </c>
      <c r="AF58" s="223">
        <v>0</v>
      </c>
      <c r="AG58" s="223">
        <v>3</v>
      </c>
      <c r="AH58" s="490">
        <f t="shared" si="0"/>
        <v>40</v>
      </c>
      <c r="AI58" s="226"/>
      <c r="AJ58" s="226"/>
      <c r="AK58" s="227"/>
      <c r="AL58" s="227"/>
      <c r="AM58" s="224">
        <f t="shared" si="83"/>
        <v>27017</v>
      </c>
      <c r="AN58" s="224">
        <f t="shared" si="84"/>
        <v>27017</v>
      </c>
      <c r="AO58" s="224">
        <f t="shared" si="85"/>
        <v>5520</v>
      </c>
      <c r="AP58" s="224">
        <v>4830</v>
      </c>
      <c r="AQ58" s="224">
        <v>530</v>
      </c>
      <c r="AR58" s="224">
        <v>0</v>
      </c>
      <c r="AS58" s="224">
        <v>160</v>
      </c>
      <c r="AT58" s="224">
        <v>21497</v>
      </c>
      <c r="AU58" s="224">
        <v>0</v>
      </c>
      <c r="AV58" s="279">
        <v>80394</v>
      </c>
      <c r="AW58" s="280">
        <v>25269</v>
      </c>
      <c r="AX58" s="280">
        <v>52314</v>
      </c>
      <c r="AY58" s="490">
        <f t="shared" si="10"/>
        <v>65.072020300022388</v>
      </c>
      <c r="AZ58" s="280">
        <v>2743</v>
      </c>
      <c r="BA58" s="280">
        <v>156</v>
      </c>
      <c r="BB58" s="280">
        <v>726</v>
      </c>
      <c r="BC58" s="443"/>
      <c r="BD58" s="197"/>
      <c r="BE58" s="197"/>
      <c r="BF58" s="193">
        <v>5</v>
      </c>
      <c r="BG58" s="210">
        <v>1</v>
      </c>
      <c r="BH58" s="210">
        <v>31</v>
      </c>
      <c r="BI58" s="210">
        <v>4</v>
      </c>
      <c r="BJ58" s="210">
        <v>75</v>
      </c>
      <c r="BK58" s="210">
        <v>0</v>
      </c>
      <c r="BL58" s="210">
        <v>0</v>
      </c>
      <c r="BM58" s="210">
        <v>0</v>
      </c>
      <c r="BN58" s="210">
        <v>0</v>
      </c>
      <c r="BO58" s="210">
        <v>334</v>
      </c>
      <c r="BP58" s="210">
        <v>135</v>
      </c>
      <c r="BQ58" s="210">
        <v>0</v>
      </c>
      <c r="BR58" s="193">
        <v>0</v>
      </c>
      <c r="BS58" s="210">
        <v>0</v>
      </c>
      <c r="BT58" s="281" t="s">
        <v>263</v>
      </c>
      <c r="BU58" s="150"/>
      <c r="BV58" s="133"/>
      <c r="BW58" s="133"/>
      <c r="BX58" s="133"/>
      <c r="BY58" s="133"/>
      <c r="BZ58" s="133"/>
      <c r="CA58" s="151"/>
      <c r="CB58" s="134"/>
      <c r="CC58" s="141">
        <v>17193</v>
      </c>
      <c r="CD58" s="142">
        <f t="shared" si="13"/>
        <v>180</v>
      </c>
      <c r="CE58" s="142">
        <v>179</v>
      </c>
      <c r="CF58" s="142">
        <v>1</v>
      </c>
      <c r="CG58" s="142">
        <f t="shared" si="70"/>
        <v>4406</v>
      </c>
      <c r="CH58" s="142">
        <v>4299</v>
      </c>
      <c r="CI58" s="142">
        <v>956</v>
      </c>
      <c r="CJ58" s="142">
        <v>107</v>
      </c>
      <c r="CK58" s="324">
        <v>304</v>
      </c>
      <c r="CL58" s="216"/>
      <c r="CM58" s="216"/>
      <c r="CN58" s="489">
        <f t="shared" si="27"/>
        <v>47213</v>
      </c>
      <c r="CO58" s="338">
        <f t="shared" si="28"/>
        <v>17226</v>
      </c>
      <c r="CP58" s="338">
        <v>44205</v>
      </c>
      <c r="CQ58" s="338">
        <v>40740</v>
      </c>
      <c r="CR58" s="338">
        <v>14344</v>
      </c>
      <c r="CS58" s="338">
        <v>13468</v>
      </c>
      <c r="CT58" s="238"/>
      <c r="CU58" s="268"/>
      <c r="CV58" s="268"/>
      <c r="CW58" s="268"/>
      <c r="CX58" s="338">
        <v>3008</v>
      </c>
      <c r="CY58" s="338">
        <v>2882</v>
      </c>
      <c r="CZ58" s="324">
        <f t="shared" si="15"/>
        <v>626</v>
      </c>
      <c r="DA58" s="283">
        <v>282</v>
      </c>
      <c r="DB58" s="283">
        <v>0</v>
      </c>
      <c r="DC58" s="283">
        <v>0</v>
      </c>
      <c r="DD58" s="283">
        <v>0</v>
      </c>
      <c r="DE58" s="283">
        <v>0</v>
      </c>
      <c r="DF58" s="283">
        <v>344</v>
      </c>
      <c r="DG58" s="283">
        <v>0</v>
      </c>
      <c r="DH58" s="283">
        <v>0</v>
      </c>
      <c r="DI58" s="283">
        <v>0</v>
      </c>
      <c r="DJ58" s="324">
        <v>0</v>
      </c>
      <c r="DK58" s="487">
        <f t="shared" si="104"/>
        <v>0</v>
      </c>
      <c r="DL58" s="416">
        <f t="shared" si="105"/>
        <v>0</v>
      </c>
      <c r="DM58" s="417">
        <f t="shared" si="106"/>
        <v>0</v>
      </c>
      <c r="DN58" s="269">
        <f t="shared" si="107"/>
        <v>0</v>
      </c>
      <c r="DO58" s="428">
        <v>0</v>
      </c>
      <c r="DP58" s="416">
        <v>0</v>
      </c>
      <c r="DQ58" s="417">
        <v>0</v>
      </c>
      <c r="DR58" s="269">
        <v>0</v>
      </c>
      <c r="DS58" s="428">
        <v>0</v>
      </c>
      <c r="DT58" s="416">
        <v>0</v>
      </c>
      <c r="DU58" s="417">
        <v>0</v>
      </c>
      <c r="DV58" s="269">
        <v>0</v>
      </c>
      <c r="DW58" s="324">
        <v>2138</v>
      </c>
      <c r="DX58" s="282" t="s">
        <v>263</v>
      </c>
      <c r="DY58" s="282" t="s">
        <v>366</v>
      </c>
      <c r="DZ58" s="282" t="s">
        <v>263</v>
      </c>
      <c r="EA58" s="282" t="s">
        <v>263</v>
      </c>
      <c r="EB58" s="282" t="s">
        <v>263</v>
      </c>
      <c r="EC58" s="321" t="s">
        <v>891</v>
      </c>
      <c r="ED58" s="282" t="s">
        <v>366</v>
      </c>
      <c r="EE58" s="153">
        <v>1</v>
      </c>
      <c r="EF58" s="134"/>
      <c r="EG58" s="154"/>
      <c r="EH58" s="133"/>
      <c r="EI58" s="135"/>
      <c r="EJ58" s="135"/>
      <c r="EK58" s="282" t="s">
        <v>366</v>
      </c>
      <c r="EL58" s="282" t="s">
        <v>263</v>
      </c>
      <c r="EM58" s="282" t="s">
        <v>366</v>
      </c>
      <c r="EN58" s="281" t="s">
        <v>366</v>
      </c>
      <c r="EO58" s="281" t="s">
        <v>366</v>
      </c>
      <c r="EP58" s="281" t="s">
        <v>366</v>
      </c>
      <c r="EQ58" s="281" t="s">
        <v>366</v>
      </c>
      <c r="ER58" s="211" t="s">
        <v>539</v>
      </c>
      <c r="ES58" s="211" t="s">
        <v>535</v>
      </c>
      <c r="ET58" s="283">
        <v>513</v>
      </c>
      <c r="EU58" s="282" t="s">
        <v>263</v>
      </c>
      <c r="EV58" s="282" t="s">
        <v>366</v>
      </c>
      <c r="EW58" s="282" t="s">
        <v>263</v>
      </c>
      <c r="EX58" s="282" t="s">
        <v>263</v>
      </c>
      <c r="EY58" s="141">
        <v>0</v>
      </c>
      <c r="EZ58" s="142">
        <v>0</v>
      </c>
      <c r="FA58" s="142">
        <v>0</v>
      </c>
      <c r="FB58" s="142">
        <v>0</v>
      </c>
      <c r="FC58" s="142">
        <v>0</v>
      </c>
      <c r="FD58" s="142">
        <v>0</v>
      </c>
      <c r="FE58" s="142">
        <v>4</v>
      </c>
      <c r="FF58" s="142">
        <v>0</v>
      </c>
    </row>
    <row r="59" spans="1:162" ht="15" customHeight="1">
      <c r="A59" s="528" t="s">
        <v>163</v>
      </c>
      <c r="B59" s="533"/>
      <c r="C59" s="572"/>
      <c r="D59" s="524"/>
      <c r="E59" s="572"/>
      <c r="F59" s="572"/>
      <c r="G59" s="536"/>
      <c r="H59" s="536"/>
      <c r="I59" s="537">
        <f>SUM(I60:I62)</f>
        <v>4131</v>
      </c>
      <c r="J59" s="537">
        <f t="shared" ref="J59:BS59" si="109">SUM(J60:J62)</f>
        <v>415</v>
      </c>
      <c r="K59" s="537">
        <f t="shared" si="109"/>
        <v>268</v>
      </c>
      <c r="L59" s="528"/>
      <c r="M59" s="524"/>
      <c r="N59" s="538"/>
      <c r="O59" s="573"/>
      <c r="P59" s="524"/>
      <c r="Q59" s="574"/>
      <c r="R59" s="541"/>
      <c r="S59" s="542"/>
      <c r="T59" s="543">
        <f t="shared" si="3"/>
        <v>21</v>
      </c>
      <c r="U59" s="543">
        <f t="shared" si="4"/>
        <v>0</v>
      </c>
      <c r="V59" s="543">
        <f t="shared" si="5"/>
        <v>11</v>
      </c>
      <c r="W59" s="543">
        <f t="shared" si="109"/>
        <v>0</v>
      </c>
      <c r="X59" s="543">
        <f t="shared" si="109"/>
        <v>0</v>
      </c>
      <c r="Y59" s="543">
        <f t="shared" si="109"/>
        <v>0</v>
      </c>
      <c r="Z59" s="543">
        <f t="shared" si="109"/>
        <v>0</v>
      </c>
      <c r="AA59" s="543">
        <f t="shared" si="109"/>
        <v>11</v>
      </c>
      <c r="AB59" s="543">
        <f t="shared" si="6"/>
        <v>10</v>
      </c>
      <c r="AC59" s="543">
        <f t="shared" si="109"/>
        <v>0</v>
      </c>
      <c r="AD59" s="543">
        <f t="shared" si="109"/>
        <v>0</v>
      </c>
      <c r="AE59" s="543">
        <f t="shared" si="109"/>
        <v>0</v>
      </c>
      <c r="AF59" s="543">
        <f t="shared" si="109"/>
        <v>0</v>
      </c>
      <c r="AG59" s="543">
        <f t="shared" si="109"/>
        <v>10</v>
      </c>
      <c r="AH59" s="544">
        <f t="shared" si="0"/>
        <v>52.380952380952387</v>
      </c>
      <c r="AI59" s="575"/>
      <c r="AJ59" s="576"/>
      <c r="AK59" s="577"/>
      <c r="AL59" s="577"/>
      <c r="AM59" s="578">
        <f t="shared" si="83"/>
        <v>126785</v>
      </c>
      <c r="AN59" s="578">
        <f t="shared" si="84"/>
        <v>124881</v>
      </c>
      <c r="AO59" s="578">
        <f t="shared" si="85"/>
        <v>15197</v>
      </c>
      <c r="AP59" s="578">
        <f t="shared" si="109"/>
        <v>12000</v>
      </c>
      <c r="AQ59" s="578">
        <f t="shared" si="109"/>
        <v>2297</v>
      </c>
      <c r="AR59" s="578">
        <f t="shared" si="109"/>
        <v>900</v>
      </c>
      <c r="AS59" s="578">
        <f t="shared" si="109"/>
        <v>0</v>
      </c>
      <c r="AT59" s="578">
        <f t="shared" si="109"/>
        <v>109684</v>
      </c>
      <c r="AU59" s="578">
        <f t="shared" si="109"/>
        <v>1904</v>
      </c>
      <c r="AV59" s="579">
        <f t="shared" si="109"/>
        <v>331829</v>
      </c>
      <c r="AW59" s="579">
        <f t="shared" si="109"/>
        <v>120917</v>
      </c>
      <c r="AX59" s="579">
        <f t="shared" si="109"/>
        <v>224209</v>
      </c>
      <c r="AY59" s="544">
        <f t="shared" si="10"/>
        <v>67.567632726494679</v>
      </c>
      <c r="AZ59" s="579">
        <f t="shared" si="109"/>
        <v>7580</v>
      </c>
      <c r="BA59" s="579">
        <f t="shared" si="109"/>
        <v>628</v>
      </c>
      <c r="BB59" s="579">
        <f t="shared" si="109"/>
        <v>4992</v>
      </c>
      <c r="BC59" s="549">
        <v>58670</v>
      </c>
      <c r="BD59" s="550">
        <f t="shared" si="34"/>
        <v>5.6558547809783537</v>
      </c>
      <c r="BE59" s="551">
        <f t="shared" si="11"/>
        <v>0.12919720470427817</v>
      </c>
      <c r="BF59" s="579">
        <f t="shared" si="109"/>
        <v>14</v>
      </c>
      <c r="BG59" s="579">
        <f t="shared" si="109"/>
        <v>2</v>
      </c>
      <c r="BH59" s="579">
        <f t="shared" si="109"/>
        <v>171</v>
      </c>
      <c r="BI59" s="579">
        <f t="shared" si="109"/>
        <v>27</v>
      </c>
      <c r="BJ59" s="579">
        <f t="shared" si="109"/>
        <v>7487</v>
      </c>
      <c r="BK59" s="579">
        <f t="shared" si="109"/>
        <v>0</v>
      </c>
      <c r="BL59" s="579">
        <f t="shared" si="109"/>
        <v>274</v>
      </c>
      <c r="BM59" s="579">
        <f t="shared" si="109"/>
        <v>793</v>
      </c>
      <c r="BN59" s="579">
        <f t="shared" si="109"/>
        <v>202</v>
      </c>
      <c r="BO59" s="579">
        <f t="shared" si="109"/>
        <v>1647</v>
      </c>
      <c r="BP59" s="579">
        <f t="shared" si="109"/>
        <v>210</v>
      </c>
      <c r="BQ59" s="579">
        <f t="shared" si="109"/>
        <v>0</v>
      </c>
      <c r="BR59" s="579">
        <f t="shared" si="109"/>
        <v>0</v>
      </c>
      <c r="BS59" s="579">
        <f t="shared" si="109"/>
        <v>130</v>
      </c>
      <c r="BT59" s="580"/>
      <c r="BU59" s="553"/>
      <c r="BV59" s="535"/>
      <c r="BW59" s="535"/>
      <c r="BX59" s="535"/>
      <c r="BY59" s="535"/>
      <c r="BZ59" s="535"/>
      <c r="CA59" s="554"/>
      <c r="CB59" s="534"/>
      <c r="CC59" s="555">
        <f t="shared" ref="CC59:EE59" si="110">SUM(CC60:CC62)</f>
        <v>213981</v>
      </c>
      <c r="CD59" s="555">
        <f t="shared" si="13"/>
        <v>1105</v>
      </c>
      <c r="CE59" s="555">
        <f t="shared" si="110"/>
        <v>1083</v>
      </c>
      <c r="CF59" s="555">
        <f t="shared" si="110"/>
        <v>22</v>
      </c>
      <c r="CG59" s="555">
        <f t="shared" si="70"/>
        <v>28674</v>
      </c>
      <c r="CH59" s="555">
        <f t="shared" si="110"/>
        <v>28262</v>
      </c>
      <c r="CI59" s="555">
        <f t="shared" si="110"/>
        <v>6733</v>
      </c>
      <c r="CJ59" s="555">
        <f t="shared" si="110"/>
        <v>412</v>
      </c>
      <c r="CK59" s="556"/>
      <c r="CL59" s="557"/>
      <c r="CM59" s="538"/>
      <c r="CN59" s="558">
        <f t="shared" si="27"/>
        <v>344513</v>
      </c>
      <c r="CO59" s="559">
        <f t="shared" si="28"/>
        <v>180259</v>
      </c>
      <c r="CP59" s="558">
        <f t="shared" si="110"/>
        <v>323375</v>
      </c>
      <c r="CQ59" s="558">
        <f t="shared" si="110"/>
        <v>292185</v>
      </c>
      <c r="CR59" s="558">
        <f t="shared" si="110"/>
        <v>159753</v>
      </c>
      <c r="CS59" s="558">
        <f t="shared" si="110"/>
        <v>146007</v>
      </c>
      <c r="CT59" s="558" t="s">
        <v>263</v>
      </c>
      <c r="CU59" s="558" t="s">
        <v>263</v>
      </c>
      <c r="CV59" s="558" t="s">
        <v>263</v>
      </c>
      <c r="CW59" s="558" t="s">
        <v>263</v>
      </c>
      <c r="CX59" s="558">
        <f t="shared" si="110"/>
        <v>21138</v>
      </c>
      <c r="CY59" s="558">
        <f t="shared" si="110"/>
        <v>20506</v>
      </c>
      <c r="CZ59" s="555">
        <f t="shared" si="15"/>
        <v>13224</v>
      </c>
      <c r="DA59" s="555">
        <f t="shared" si="110"/>
        <v>6718</v>
      </c>
      <c r="DB59" s="555">
        <f t="shared" si="110"/>
        <v>0</v>
      </c>
      <c r="DC59" s="555">
        <f t="shared" si="110"/>
        <v>1</v>
      </c>
      <c r="DD59" s="555">
        <f t="shared" si="110"/>
        <v>70</v>
      </c>
      <c r="DE59" s="555">
        <f t="shared" si="110"/>
        <v>0</v>
      </c>
      <c r="DF59" s="555">
        <f t="shared" si="110"/>
        <v>6435</v>
      </c>
      <c r="DG59" s="555">
        <f t="shared" si="110"/>
        <v>0</v>
      </c>
      <c r="DH59" s="555">
        <f t="shared" si="110"/>
        <v>0</v>
      </c>
      <c r="DI59" s="555">
        <f t="shared" si="110"/>
        <v>0</v>
      </c>
      <c r="DJ59" s="555">
        <f t="shared" si="110"/>
        <v>41</v>
      </c>
      <c r="DK59" s="560">
        <f t="shared" ref="DK59:DK60" si="111">DO59+DS59</f>
        <v>0</v>
      </c>
      <c r="DL59" s="561">
        <f t="shared" ref="DL59:DL60" si="112">DP59+DT59</f>
        <v>0</v>
      </c>
      <c r="DM59" s="562">
        <f t="shared" ref="DM59:DM60" si="113">DQ59+DU59</f>
        <v>0</v>
      </c>
      <c r="DN59" s="563">
        <f t="shared" ref="DN59:DN60" si="114">DR59+DV59</f>
        <v>0</v>
      </c>
      <c r="DO59" s="560">
        <f t="shared" si="110"/>
        <v>0</v>
      </c>
      <c r="DP59" s="561">
        <f t="shared" si="110"/>
        <v>0</v>
      </c>
      <c r="DQ59" s="562">
        <f t="shared" si="110"/>
        <v>0</v>
      </c>
      <c r="DR59" s="563">
        <f t="shared" si="110"/>
        <v>0</v>
      </c>
      <c r="DS59" s="560">
        <f t="shared" si="110"/>
        <v>0</v>
      </c>
      <c r="DT59" s="561">
        <f t="shared" si="110"/>
        <v>0</v>
      </c>
      <c r="DU59" s="562">
        <f t="shared" si="110"/>
        <v>0</v>
      </c>
      <c r="DV59" s="547">
        <f t="shared" si="110"/>
        <v>0</v>
      </c>
      <c r="DW59" s="581">
        <f t="shared" si="110"/>
        <v>6628</v>
      </c>
      <c r="DX59" s="534"/>
      <c r="DY59" s="534"/>
      <c r="DZ59" s="534"/>
      <c r="EA59" s="534"/>
      <c r="EB59" s="534"/>
      <c r="EC59" s="582"/>
      <c r="ED59" s="545"/>
      <c r="EE59" s="583">
        <f t="shared" si="110"/>
        <v>3</v>
      </c>
      <c r="EF59" s="534"/>
      <c r="EG59" s="584"/>
      <c r="EH59" s="535"/>
      <c r="EI59" s="585"/>
      <c r="EJ59" s="585"/>
      <c r="EK59" s="545"/>
      <c r="EL59" s="545"/>
      <c r="EM59" s="545"/>
      <c r="EN59" s="545"/>
      <c r="EO59" s="545"/>
      <c r="EP59" s="545"/>
      <c r="EQ59" s="545"/>
      <c r="ER59" s="582"/>
      <c r="ES59" s="582"/>
      <c r="ET59" s="581">
        <f t="shared" ref="ET59:FF59" si="115">SUM(ET60:ET62)</f>
        <v>1030</v>
      </c>
      <c r="EU59" s="571"/>
      <c r="EV59" s="571"/>
      <c r="EW59" s="571"/>
      <c r="EX59" s="571"/>
      <c r="EY59" s="555">
        <f t="shared" si="115"/>
        <v>1</v>
      </c>
      <c r="EZ59" s="555">
        <f t="shared" si="115"/>
        <v>0</v>
      </c>
      <c r="FA59" s="555">
        <f t="shared" si="115"/>
        <v>0</v>
      </c>
      <c r="FB59" s="555">
        <f t="shared" si="115"/>
        <v>0</v>
      </c>
      <c r="FC59" s="555">
        <f t="shared" si="115"/>
        <v>4</v>
      </c>
      <c r="FD59" s="555">
        <f t="shared" si="115"/>
        <v>0</v>
      </c>
      <c r="FE59" s="555">
        <f t="shared" si="115"/>
        <v>0</v>
      </c>
      <c r="FF59" s="555">
        <f t="shared" si="115"/>
        <v>0</v>
      </c>
    </row>
    <row r="60" spans="1:162" ht="15" customHeight="1">
      <c r="A60" s="524"/>
      <c r="B60" s="91" t="s">
        <v>164</v>
      </c>
      <c r="C60" s="156" t="s">
        <v>165</v>
      </c>
      <c r="D60" s="155" t="s">
        <v>166</v>
      </c>
      <c r="E60" s="156" t="s">
        <v>167</v>
      </c>
      <c r="F60" s="156" t="s">
        <v>168</v>
      </c>
      <c r="G60" s="181">
        <v>32356</v>
      </c>
      <c r="H60" s="181">
        <v>32415</v>
      </c>
      <c r="I60" s="460">
        <v>1488</v>
      </c>
      <c r="J60" s="178">
        <v>134</v>
      </c>
      <c r="K60" s="178">
        <v>57</v>
      </c>
      <c r="L60" s="272" t="s">
        <v>265</v>
      </c>
      <c r="M60" s="175" t="s">
        <v>267</v>
      </c>
      <c r="N60" s="466" t="s">
        <v>311</v>
      </c>
      <c r="O60" s="155" t="s">
        <v>312</v>
      </c>
      <c r="P60" s="155" t="s">
        <v>975</v>
      </c>
      <c r="Q60" s="318" t="s">
        <v>333</v>
      </c>
      <c r="R60" s="163" t="s">
        <v>765</v>
      </c>
      <c r="S60" s="164" t="s">
        <v>766</v>
      </c>
      <c r="T60" s="166">
        <f t="shared" si="3"/>
        <v>7</v>
      </c>
      <c r="U60" s="166">
        <f t="shared" si="4"/>
        <v>0</v>
      </c>
      <c r="V60" s="166">
        <f t="shared" si="5"/>
        <v>2</v>
      </c>
      <c r="W60" s="166">
        <v>0</v>
      </c>
      <c r="X60" s="166">
        <v>0</v>
      </c>
      <c r="Y60" s="166">
        <v>0</v>
      </c>
      <c r="Z60" s="166">
        <v>0</v>
      </c>
      <c r="AA60" s="166">
        <v>2</v>
      </c>
      <c r="AB60" s="166">
        <f t="shared" si="6"/>
        <v>5</v>
      </c>
      <c r="AC60" s="166">
        <v>0</v>
      </c>
      <c r="AD60" s="166">
        <v>0</v>
      </c>
      <c r="AE60" s="166">
        <v>0</v>
      </c>
      <c r="AF60" s="166">
        <v>0</v>
      </c>
      <c r="AG60" s="166">
        <v>5</v>
      </c>
      <c r="AH60" s="491">
        <f t="shared" si="0"/>
        <v>28.571428571428569</v>
      </c>
      <c r="AI60" s="168" t="s">
        <v>366</v>
      </c>
      <c r="AJ60" s="168" t="s">
        <v>366</v>
      </c>
      <c r="AK60" s="169">
        <v>10</v>
      </c>
      <c r="AL60" s="169">
        <v>8</v>
      </c>
      <c r="AM60" s="169">
        <f t="shared" si="83"/>
        <v>126785</v>
      </c>
      <c r="AN60" s="169">
        <f t="shared" si="84"/>
        <v>124881</v>
      </c>
      <c r="AO60" s="169">
        <f t="shared" si="85"/>
        <v>15197</v>
      </c>
      <c r="AP60" s="169">
        <v>12000</v>
      </c>
      <c r="AQ60" s="169">
        <v>2297</v>
      </c>
      <c r="AR60" s="169">
        <v>900</v>
      </c>
      <c r="AS60" s="169">
        <v>0</v>
      </c>
      <c r="AT60" s="169">
        <v>109684</v>
      </c>
      <c r="AU60" s="169">
        <v>1904</v>
      </c>
      <c r="AV60" s="170">
        <v>116026</v>
      </c>
      <c r="AW60" s="247">
        <v>34069</v>
      </c>
      <c r="AX60" s="247">
        <v>75020</v>
      </c>
      <c r="AY60" s="491">
        <f t="shared" si="10"/>
        <v>64.657921500353368</v>
      </c>
      <c r="AZ60" s="247">
        <v>2363</v>
      </c>
      <c r="BA60" s="247">
        <v>272</v>
      </c>
      <c r="BB60" s="247">
        <v>1555</v>
      </c>
      <c r="BC60" s="442"/>
      <c r="BD60" s="172"/>
      <c r="BE60" s="172"/>
      <c r="BF60" s="249">
        <v>5</v>
      </c>
      <c r="BG60" s="171">
        <v>0</v>
      </c>
      <c r="BH60" s="171">
        <v>65</v>
      </c>
      <c r="BI60" s="171">
        <v>8</v>
      </c>
      <c r="BJ60" s="171">
        <v>3049</v>
      </c>
      <c r="BK60" s="171">
        <v>0</v>
      </c>
      <c r="BL60" s="171">
        <v>57</v>
      </c>
      <c r="BM60" s="171">
        <v>516</v>
      </c>
      <c r="BN60" s="171">
        <v>107</v>
      </c>
      <c r="BO60" s="171">
        <v>768</v>
      </c>
      <c r="BP60" s="171">
        <v>0</v>
      </c>
      <c r="BQ60" s="171">
        <v>0</v>
      </c>
      <c r="BR60" s="249">
        <v>0</v>
      </c>
      <c r="BS60" s="171">
        <v>130</v>
      </c>
      <c r="BT60" s="182" t="s">
        <v>263</v>
      </c>
      <c r="BU60" s="174">
        <v>44931</v>
      </c>
      <c r="BV60" s="175" t="s">
        <v>637</v>
      </c>
      <c r="BW60" s="175" t="s">
        <v>422</v>
      </c>
      <c r="BX60" s="175" t="s">
        <v>637</v>
      </c>
      <c r="BY60" s="175" t="s">
        <v>767</v>
      </c>
      <c r="BZ60" s="175" t="s">
        <v>423</v>
      </c>
      <c r="CA60" s="341" t="s">
        <v>626</v>
      </c>
      <c r="CB60" s="177" t="s">
        <v>263</v>
      </c>
      <c r="CC60" s="165">
        <v>98760</v>
      </c>
      <c r="CD60" s="166">
        <f t="shared" si="13"/>
        <v>472</v>
      </c>
      <c r="CE60" s="166">
        <v>464</v>
      </c>
      <c r="CF60" s="166">
        <v>8</v>
      </c>
      <c r="CG60" s="166">
        <f t="shared" si="70"/>
        <v>12127</v>
      </c>
      <c r="CH60" s="166">
        <v>12042</v>
      </c>
      <c r="CI60" s="166">
        <v>2683</v>
      </c>
      <c r="CJ60" s="166">
        <v>85</v>
      </c>
      <c r="CK60" s="165">
        <v>304</v>
      </c>
      <c r="CL60" s="455" t="s">
        <v>887</v>
      </c>
      <c r="CM60" s="175">
        <v>14</v>
      </c>
      <c r="CN60" s="158">
        <f t="shared" si="27"/>
        <v>120456</v>
      </c>
      <c r="CO60" s="319">
        <f t="shared" si="28"/>
        <v>57510</v>
      </c>
      <c r="CP60" s="319">
        <v>117209</v>
      </c>
      <c r="CQ60" s="319">
        <v>100280</v>
      </c>
      <c r="CR60" s="319">
        <v>54415</v>
      </c>
      <c r="CS60" s="319">
        <v>46891</v>
      </c>
      <c r="CT60" s="178" t="s">
        <v>263</v>
      </c>
      <c r="CU60" s="253" t="s">
        <v>263</v>
      </c>
      <c r="CV60" s="253" t="s">
        <v>263</v>
      </c>
      <c r="CW60" s="253" t="s">
        <v>263</v>
      </c>
      <c r="CX60" s="319">
        <v>3247</v>
      </c>
      <c r="CY60" s="319">
        <v>3095</v>
      </c>
      <c r="CZ60" s="165">
        <f t="shared" si="15"/>
        <v>5642</v>
      </c>
      <c r="DA60" s="166">
        <v>3189</v>
      </c>
      <c r="DB60" s="166">
        <v>0</v>
      </c>
      <c r="DC60" s="166">
        <v>1</v>
      </c>
      <c r="DD60" s="166">
        <v>67</v>
      </c>
      <c r="DE60" s="166">
        <v>0</v>
      </c>
      <c r="DF60" s="166">
        <v>2385</v>
      </c>
      <c r="DG60" s="166">
        <v>0</v>
      </c>
      <c r="DH60" s="166">
        <v>0</v>
      </c>
      <c r="DI60" s="166">
        <v>0</v>
      </c>
      <c r="DJ60" s="165">
        <v>41</v>
      </c>
      <c r="DK60" s="395">
        <f t="shared" si="111"/>
        <v>0</v>
      </c>
      <c r="DL60" s="406">
        <f t="shared" si="112"/>
        <v>0</v>
      </c>
      <c r="DM60" s="407">
        <f t="shared" si="113"/>
        <v>0</v>
      </c>
      <c r="DN60" s="275">
        <f t="shared" si="114"/>
        <v>0</v>
      </c>
      <c r="DO60" s="429">
        <v>0</v>
      </c>
      <c r="DP60" s="406">
        <v>0</v>
      </c>
      <c r="DQ60" s="407">
        <v>0</v>
      </c>
      <c r="DR60" s="275">
        <v>0</v>
      </c>
      <c r="DS60" s="429">
        <v>0</v>
      </c>
      <c r="DT60" s="406">
        <v>0</v>
      </c>
      <c r="DU60" s="407">
        <v>0</v>
      </c>
      <c r="DV60" s="275">
        <v>0</v>
      </c>
      <c r="DW60" s="165">
        <v>2321</v>
      </c>
      <c r="DX60" s="156" t="s">
        <v>263</v>
      </c>
      <c r="DY60" s="156" t="s">
        <v>366</v>
      </c>
      <c r="DZ60" s="156" t="s">
        <v>263</v>
      </c>
      <c r="EA60" s="156" t="s">
        <v>263</v>
      </c>
      <c r="EB60" s="156" t="s">
        <v>263</v>
      </c>
      <c r="EC60" s="155" t="s">
        <v>891</v>
      </c>
      <c r="ED60" s="156" t="s">
        <v>366</v>
      </c>
      <c r="EE60" s="180">
        <v>1</v>
      </c>
      <c r="EF60" s="177" t="s">
        <v>263</v>
      </c>
      <c r="EG60" s="181" t="s">
        <v>263</v>
      </c>
      <c r="EH60" s="175" t="s">
        <v>263</v>
      </c>
      <c r="EI60" s="178" t="s">
        <v>263</v>
      </c>
      <c r="EJ60" s="178" t="s">
        <v>263</v>
      </c>
      <c r="EK60" s="156" t="s">
        <v>366</v>
      </c>
      <c r="EL60" s="156" t="s">
        <v>263</v>
      </c>
      <c r="EM60" s="156" t="s">
        <v>366</v>
      </c>
      <c r="EN60" s="182" t="s">
        <v>366</v>
      </c>
      <c r="EO60" s="182" t="s">
        <v>366</v>
      </c>
      <c r="EP60" s="182" t="s">
        <v>263</v>
      </c>
      <c r="EQ60" s="182" t="s">
        <v>263</v>
      </c>
      <c r="ER60" s="155">
        <v>10</v>
      </c>
      <c r="ES60" s="161">
        <v>50</v>
      </c>
      <c r="ET60" s="166">
        <v>367</v>
      </c>
      <c r="EU60" s="156" t="s">
        <v>263</v>
      </c>
      <c r="EV60" s="156" t="s">
        <v>263</v>
      </c>
      <c r="EW60" s="156" t="s">
        <v>366</v>
      </c>
      <c r="EX60" s="156" t="s">
        <v>366</v>
      </c>
      <c r="EY60" s="165">
        <v>0</v>
      </c>
      <c r="EZ60" s="166">
        <v>0</v>
      </c>
      <c r="FA60" s="166">
        <v>0</v>
      </c>
      <c r="FB60" s="166">
        <v>0</v>
      </c>
      <c r="FC60" s="166">
        <v>0</v>
      </c>
      <c r="FD60" s="166">
        <v>0</v>
      </c>
      <c r="FE60" s="166">
        <v>0</v>
      </c>
      <c r="FF60" s="166">
        <v>0</v>
      </c>
    </row>
    <row r="61" spans="1:162" ht="15" customHeight="1">
      <c r="A61" s="524"/>
      <c r="B61" s="92" t="s">
        <v>169</v>
      </c>
      <c r="C61" s="184" t="s">
        <v>170</v>
      </c>
      <c r="D61" s="183" t="s">
        <v>171</v>
      </c>
      <c r="E61" s="184" t="s">
        <v>172</v>
      </c>
      <c r="F61" s="184" t="s">
        <v>173</v>
      </c>
      <c r="G61" s="185">
        <v>28096</v>
      </c>
      <c r="H61" s="185">
        <v>30883</v>
      </c>
      <c r="I61" s="186">
        <v>1158</v>
      </c>
      <c r="J61" s="186">
        <v>145</v>
      </c>
      <c r="K61" s="186">
        <v>111</v>
      </c>
      <c r="L61" s="187" t="s">
        <v>265</v>
      </c>
      <c r="M61" s="183" t="s">
        <v>267</v>
      </c>
      <c r="N61" s="133"/>
      <c r="O61" s="295" t="s">
        <v>313</v>
      </c>
      <c r="P61" s="183" t="s">
        <v>976</v>
      </c>
      <c r="Q61" s="190" t="s">
        <v>333</v>
      </c>
      <c r="R61" s="191" t="s">
        <v>768</v>
      </c>
      <c r="S61" s="192" t="s">
        <v>766</v>
      </c>
      <c r="T61" s="206">
        <f t="shared" si="3"/>
        <v>7</v>
      </c>
      <c r="U61" s="206">
        <f t="shared" si="4"/>
        <v>0</v>
      </c>
      <c r="V61" s="206">
        <f t="shared" si="5"/>
        <v>5</v>
      </c>
      <c r="W61" s="206">
        <v>0</v>
      </c>
      <c r="X61" s="206">
        <v>0</v>
      </c>
      <c r="Y61" s="206">
        <v>0</v>
      </c>
      <c r="Z61" s="206">
        <v>0</v>
      </c>
      <c r="AA61" s="206">
        <v>5</v>
      </c>
      <c r="AB61" s="206">
        <f t="shared" si="6"/>
        <v>2</v>
      </c>
      <c r="AC61" s="206">
        <v>0</v>
      </c>
      <c r="AD61" s="206">
        <v>0</v>
      </c>
      <c r="AE61" s="206">
        <v>0</v>
      </c>
      <c r="AF61" s="206">
        <v>0</v>
      </c>
      <c r="AG61" s="206">
        <v>2</v>
      </c>
      <c r="AH61" s="492">
        <f t="shared" si="0"/>
        <v>71.428571428571431</v>
      </c>
      <c r="AI61" s="144"/>
      <c r="AJ61" s="144"/>
      <c r="AK61" s="141"/>
      <c r="AL61" s="141"/>
      <c r="AM61" s="243"/>
      <c r="AN61" s="243"/>
      <c r="AO61" s="243"/>
      <c r="AP61" s="243"/>
      <c r="AQ61" s="243"/>
      <c r="AR61" s="243"/>
      <c r="AS61" s="243"/>
      <c r="AT61" s="243"/>
      <c r="AU61" s="243"/>
      <c r="AV61" s="195">
        <v>92529</v>
      </c>
      <c r="AW61" s="196">
        <v>36343</v>
      </c>
      <c r="AX61" s="196">
        <v>62952</v>
      </c>
      <c r="AY61" s="492">
        <f t="shared" si="10"/>
        <v>68.034886359952012</v>
      </c>
      <c r="AZ61" s="196">
        <v>2489</v>
      </c>
      <c r="BA61" s="196">
        <v>202</v>
      </c>
      <c r="BB61" s="196">
        <v>1421</v>
      </c>
      <c r="BC61" s="443"/>
      <c r="BD61" s="197"/>
      <c r="BE61" s="197"/>
      <c r="BF61" s="198">
        <v>5</v>
      </c>
      <c r="BG61" s="199">
        <v>2</v>
      </c>
      <c r="BH61" s="199">
        <v>52</v>
      </c>
      <c r="BI61" s="199">
        <v>11</v>
      </c>
      <c r="BJ61" s="199">
        <v>2259</v>
      </c>
      <c r="BK61" s="199">
        <v>0</v>
      </c>
      <c r="BL61" s="199">
        <v>0</v>
      </c>
      <c r="BM61" s="199">
        <v>129</v>
      </c>
      <c r="BN61" s="199">
        <v>0</v>
      </c>
      <c r="BO61" s="199">
        <v>424</v>
      </c>
      <c r="BP61" s="199">
        <v>197</v>
      </c>
      <c r="BQ61" s="199">
        <v>0</v>
      </c>
      <c r="BR61" s="198">
        <v>0</v>
      </c>
      <c r="BS61" s="199">
        <v>0</v>
      </c>
      <c r="BT61" s="205" t="s">
        <v>263</v>
      </c>
      <c r="BU61" s="150"/>
      <c r="BV61" s="133"/>
      <c r="BW61" s="133"/>
      <c r="BX61" s="133"/>
      <c r="BY61" s="133"/>
      <c r="BZ61" s="133"/>
      <c r="CA61" s="342"/>
      <c r="CB61" s="134"/>
      <c r="CC61" s="201">
        <v>64591</v>
      </c>
      <c r="CD61" s="201">
        <f t="shared" si="13"/>
        <v>289</v>
      </c>
      <c r="CE61" s="201">
        <v>287</v>
      </c>
      <c r="CF61" s="201">
        <v>2</v>
      </c>
      <c r="CG61" s="201">
        <f t="shared" si="70"/>
        <v>10182</v>
      </c>
      <c r="CH61" s="201">
        <v>10070</v>
      </c>
      <c r="CI61" s="201">
        <v>2245</v>
      </c>
      <c r="CJ61" s="201">
        <v>112</v>
      </c>
      <c r="CK61" s="201">
        <v>312</v>
      </c>
      <c r="CL61" s="456"/>
      <c r="CM61" s="133"/>
      <c r="CN61" s="186">
        <f t="shared" si="27"/>
        <v>115269</v>
      </c>
      <c r="CO61" s="258">
        <f t="shared" si="28"/>
        <v>54940</v>
      </c>
      <c r="CP61" s="258">
        <v>108300</v>
      </c>
      <c r="CQ61" s="258">
        <v>97537</v>
      </c>
      <c r="CR61" s="258">
        <v>48115</v>
      </c>
      <c r="CS61" s="258">
        <v>43578</v>
      </c>
      <c r="CT61" s="135"/>
      <c r="CU61" s="259"/>
      <c r="CV61" s="259"/>
      <c r="CW61" s="259"/>
      <c r="CX61" s="258">
        <v>6969</v>
      </c>
      <c r="CY61" s="258">
        <v>6825</v>
      </c>
      <c r="CZ61" s="201">
        <f t="shared" si="15"/>
        <v>4644</v>
      </c>
      <c r="DA61" s="206">
        <v>2432</v>
      </c>
      <c r="DB61" s="206">
        <v>0</v>
      </c>
      <c r="DC61" s="206">
        <v>0</v>
      </c>
      <c r="DD61" s="206">
        <v>3</v>
      </c>
      <c r="DE61" s="206">
        <v>0</v>
      </c>
      <c r="DF61" s="206">
        <v>2209</v>
      </c>
      <c r="DG61" s="206">
        <v>0</v>
      </c>
      <c r="DH61" s="206">
        <v>0</v>
      </c>
      <c r="DI61" s="206">
        <v>0</v>
      </c>
      <c r="DJ61" s="201">
        <v>0</v>
      </c>
      <c r="DK61" s="396"/>
      <c r="DL61" s="408"/>
      <c r="DM61" s="409"/>
      <c r="DN61" s="142"/>
      <c r="DO61" s="430"/>
      <c r="DP61" s="408"/>
      <c r="DQ61" s="409"/>
      <c r="DR61" s="142"/>
      <c r="DS61" s="430"/>
      <c r="DT61" s="408"/>
      <c r="DU61" s="409"/>
      <c r="DV61" s="142"/>
      <c r="DW61" s="201">
        <v>2521</v>
      </c>
      <c r="DX61" s="184" t="s">
        <v>263</v>
      </c>
      <c r="DY61" s="184" t="s">
        <v>366</v>
      </c>
      <c r="DZ61" s="184" t="s">
        <v>263</v>
      </c>
      <c r="EA61" s="184" t="s">
        <v>263</v>
      </c>
      <c r="EB61" s="184" t="s">
        <v>263</v>
      </c>
      <c r="EC61" s="183" t="s">
        <v>891</v>
      </c>
      <c r="ED61" s="184" t="s">
        <v>366</v>
      </c>
      <c r="EE61" s="204">
        <v>1</v>
      </c>
      <c r="EF61" s="134"/>
      <c r="EG61" s="154"/>
      <c r="EH61" s="133"/>
      <c r="EI61" s="135"/>
      <c r="EJ61" s="135"/>
      <c r="EK61" s="184" t="s">
        <v>366</v>
      </c>
      <c r="EL61" s="184" t="s">
        <v>263</v>
      </c>
      <c r="EM61" s="184" t="s">
        <v>366</v>
      </c>
      <c r="EN61" s="205" t="s">
        <v>366</v>
      </c>
      <c r="EO61" s="205" t="s">
        <v>366</v>
      </c>
      <c r="EP61" s="205" t="s">
        <v>263</v>
      </c>
      <c r="EQ61" s="205" t="s">
        <v>263</v>
      </c>
      <c r="ER61" s="183">
        <v>10</v>
      </c>
      <c r="ES61" s="189">
        <v>50</v>
      </c>
      <c r="ET61" s="201">
        <v>535</v>
      </c>
      <c r="EU61" s="184" t="s">
        <v>263</v>
      </c>
      <c r="EV61" s="184" t="s">
        <v>263</v>
      </c>
      <c r="EW61" s="184" t="s">
        <v>366</v>
      </c>
      <c r="EX61" s="184" t="s">
        <v>263</v>
      </c>
      <c r="EY61" s="201">
        <v>1</v>
      </c>
      <c r="EZ61" s="201">
        <v>0</v>
      </c>
      <c r="FA61" s="201">
        <v>0</v>
      </c>
      <c r="FB61" s="201">
        <v>0</v>
      </c>
      <c r="FC61" s="201">
        <v>1</v>
      </c>
      <c r="FD61" s="201">
        <v>0</v>
      </c>
      <c r="FE61" s="201">
        <v>0</v>
      </c>
      <c r="FF61" s="201">
        <v>0</v>
      </c>
    </row>
    <row r="62" spans="1:162" ht="15" customHeight="1" thickBot="1">
      <c r="A62" s="524"/>
      <c r="B62" s="94" t="s">
        <v>174</v>
      </c>
      <c r="C62" s="212" t="s">
        <v>175</v>
      </c>
      <c r="D62" s="211" t="s">
        <v>769</v>
      </c>
      <c r="E62" s="212" t="s">
        <v>176</v>
      </c>
      <c r="F62" s="212" t="s">
        <v>177</v>
      </c>
      <c r="G62" s="213">
        <v>31656</v>
      </c>
      <c r="H62" s="213">
        <v>31868</v>
      </c>
      <c r="I62" s="214">
        <v>1485</v>
      </c>
      <c r="J62" s="214">
        <v>136</v>
      </c>
      <c r="K62" s="214">
        <v>100</v>
      </c>
      <c r="L62" s="215" t="s">
        <v>265</v>
      </c>
      <c r="M62" s="211" t="s">
        <v>267</v>
      </c>
      <c r="N62" s="216"/>
      <c r="O62" s="340" t="s">
        <v>314</v>
      </c>
      <c r="P62" s="211" t="s">
        <v>965</v>
      </c>
      <c r="Q62" s="218" t="s">
        <v>333</v>
      </c>
      <c r="R62" s="299" t="s">
        <v>765</v>
      </c>
      <c r="S62" s="300" t="s">
        <v>841</v>
      </c>
      <c r="T62" s="283">
        <f t="shared" si="3"/>
        <v>7</v>
      </c>
      <c r="U62" s="283">
        <f t="shared" si="4"/>
        <v>0</v>
      </c>
      <c r="V62" s="283">
        <f t="shared" si="5"/>
        <v>4</v>
      </c>
      <c r="W62" s="283">
        <v>0</v>
      </c>
      <c r="X62" s="283">
        <v>0</v>
      </c>
      <c r="Y62" s="283">
        <v>0</v>
      </c>
      <c r="Z62" s="283">
        <v>0</v>
      </c>
      <c r="AA62" s="283">
        <v>4</v>
      </c>
      <c r="AB62" s="283">
        <f t="shared" si="6"/>
        <v>3</v>
      </c>
      <c r="AC62" s="283">
        <v>0</v>
      </c>
      <c r="AD62" s="283">
        <v>0</v>
      </c>
      <c r="AE62" s="283">
        <v>0</v>
      </c>
      <c r="AF62" s="283">
        <v>0</v>
      </c>
      <c r="AG62" s="283">
        <v>3</v>
      </c>
      <c r="AH62" s="493">
        <f t="shared" si="0"/>
        <v>57.142857142857139</v>
      </c>
      <c r="AI62" s="226"/>
      <c r="AJ62" s="226"/>
      <c r="AK62" s="227"/>
      <c r="AL62" s="227"/>
      <c r="AM62" s="266"/>
      <c r="AN62" s="266"/>
      <c r="AO62" s="266"/>
      <c r="AP62" s="266"/>
      <c r="AQ62" s="266"/>
      <c r="AR62" s="266"/>
      <c r="AS62" s="266"/>
      <c r="AT62" s="266"/>
      <c r="AU62" s="266"/>
      <c r="AV62" s="228">
        <v>123274</v>
      </c>
      <c r="AW62" s="229">
        <v>50505</v>
      </c>
      <c r="AX62" s="229">
        <v>86237</v>
      </c>
      <c r="AY62" s="493">
        <f t="shared" si="10"/>
        <v>69.955546181676581</v>
      </c>
      <c r="AZ62" s="229">
        <v>2728</v>
      </c>
      <c r="BA62" s="229">
        <v>154</v>
      </c>
      <c r="BB62" s="229">
        <v>2016</v>
      </c>
      <c r="BC62" s="444"/>
      <c r="BD62" s="230"/>
      <c r="BE62" s="230"/>
      <c r="BF62" s="231">
        <v>4</v>
      </c>
      <c r="BG62" s="232">
        <v>0</v>
      </c>
      <c r="BH62" s="232">
        <v>54</v>
      </c>
      <c r="BI62" s="232">
        <v>8</v>
      </c>
      <c r="BJ62" s="232">
        <v>2179</v>
      </c>
      <c r="BK62" s="232">
        <v>0</v>
      </c>
      <c r="BL62" s="232">
        <v>217</v>
      </c>
      <c r="BM62" s="232">
        <v>148</v>
      </c>
      <c r="BN62" s="232">
        <v>95</v>
      </c>
      <c r="BO62" s="232">
        <v>455</v>
      </c>
      <c r="BP62" s="232">
        <v>13</v>
      </c>
      <c r="BQ62" s="232">
        <v>0</v>
      </c>
      <c r="BR62" s="231">
        <v>0</v>
      </c>
      <c r="BS62" s="232">
        <v>0</v>
      </c>
      <c r="BT62" s="233" t="s">
        <v>263</v>
      </c>
      <c r="BU62" s="234"/>
      <c r="BV62" s="216"/>
      <c r="BW62" s="216"/>
      <c r="BX62" s="216"/>
      <c r="BY62" s="216"/>
      <c r="BZ62" s="216"/>
      <c r="CA62" s="343"/>
      <c r="CB62" s="237"/>
      <c r="CC62" s="224">
        <v>50630</v>
      </c>
      <c r="CD62" s="224">
        <f t="shared" si="13"/>
        <v>344</v>
      </c>
      <c r="CE62" s="224">
        <v>332</v>
      </c>
      <c r="CF62" s="224">
        <v>12</v>
      </c>
      <c r="CG62" s="224">
        <f t="shared" si="70"/>
        <v>6365</v>
      </c>
      <c r="CH62" s="224">
        <v>6150</v>
      </c>
      <c r="CI62" s="224">
        <v>1805</v>
      </c>
      <c r="CJ62" s="224">
        <v>215</v>
      </c>
      <c r="CK62" s="224">
        <v>312</v>
      </c>
      <c r="CL62" s="216"/>
      <c r="CM62" s="216"/>
      <c r="CN62" s="214">
        <f t="shared" si="27"/>
        <v>108788</v>
      </c>
      <c r="CO62" s="328">
        <f t="shared" si="28"/>
        <v>67809</v>
      </c>
      <c r="CP62" s="328">
        <v>97866</v>
      </c>
      <c r="CQ62" s="328">
        <v>94368</v>
      </c>
      <c r="CR62" s="328">
        <v>57223</v>
      </c>
      <c r="CS62" s="328">
        <v>55538</v>
      </c>
      <c r="CT62" s="238"/>
      <c r="CU62" s="268"/>
      <c r="CV62" s="268"/>
      <c r="CW62" s="268"/>
      <c r="CX62" s="328">
        <v>10922</v>
      </c>
      <c r="CY62" s="328">
        <v>10586</v>
      </c>
      <c r="CZ62" s="224">
        <f t="shared" si="15"/>
        <v>2938</v>
      </c>
      <c r="DA62" s="269">
        <v>1097</v>
      </c>
      <c r="DB62" s="269">
        <v>0</v>
      </c>
      <c r="DC62" s="269">
        <v>0</v>
      </c>
      <c r="DD62" s="269">
        <v>0</v>
      </c>
      <c r="DE62" s="269">
        <v>0</v>
      </c>
      <c r="DF62" s="269">
        <v>1841</v>
      </c>
      <c r="DG62" s="269">
        <v>0</v>
      </c>
      <c r="DH62" s="269">
        <v>0</v>
      </c>
      <c r="DI62" s="269">
        <v>0</v>
      </c>
      <c r="DJ62" s="224">
        <v>0</v>
      </c>
      <c r="DK62" s="221"/>
      <c r="DL62" s="410"/>
      <c r="DM62" s="411"/>
      <c r="DN62" s="223"/>
      <c r="DO62" s="222"/>
      <c r="DP62" s="410"/>
      <c r="DQ62" s="411"/>
      <c r="DR62" s="223"/>
      <c r="DS62" s="222"/>
      <c r="DT62" s="410"/>
      <c r="DU62" s="411"/>
      <c r="DV62" s="223"/>
      <c r="DW62" s="224">
        <v>1786</v>
      </c>
      <c r="DX62" s="212" t="s">
        <v>263</v>
      </c>
      <c r="DY62" s="212" t="s">
        <v>366</v>
      </c>
      <c r="DZ62" s="212" t="s">
        <v>263</v>
      </c>
      <c r="EA62" s="212" t="s">
        <v>263</v>
      </c>
      <c r="EB62" s="212" t="s">
        <v>263</v>
      </c>
      <c r="EC62" s="211" t="s">
        <v>891</v>
      </c>
      <c r="ED62" s="212" t="s">
        <v>366</v>
      </c>
      <c r="EE62" s="239">
        <v>1</v>
      </c>
      <c r="EF62" s="237"/>
      <c r="EG62" s="240"/>
      <c r="EH62" s="216"/>
      <c r="EI62" s="238"/>
      <c r="EJ62" s="238"/>
      <c r="EK62" s="212" t="s">
        <v>366</v>
      </c>
      <c r="EL62" s="212" t="s">
        <v>263</v>
      </c>
      <c r="EM62" s="212" t="s">
        <v>366</v>
      </c>
      <c r="EN62" s="233" t="s">
        <v>366</v>
      </c>
      <c r="EO62" s="233" t="s">
        <v>366</v>
      </c>
      <c r="EP62" s="233" t="s">
        <v>263</v>
      </c>
      <c r="EQ62" s="233" t="s">
        <v>263</v>
      </c>
      <c r="ER62" s="211">
        <v>10</v>
      </c>
      <c r="ES62" s="241">
        <v>50</v>
      </c>
      <c r="ET62" s="224">
        <v>128</v>
      </c>
      <c r="EU62" s="212" t="s">
        <v>263</v>
      </c>
      <c r="EV62" s="212" t="s">
        <v>263</v>
      </c>
      <c r="EW62" s="212" t="s">
        <v>263</v>
      </c>
      <c r="EX62" s="212" t="s">
        <v>366</v>
      </c>
      <c r="EY62" s="224">
        <v>0</v>
      </c>
      <c r="EZ62" s="224">
        <v>0</v>
      </c>
      <c r="FA62" s="224">
        <v>0</v>
      </c>
      <c r="FB62" s="224">
        <v>0</v>
      </c>
      <c r="FC62" s="224">
        <v>3</v>
      </c>
      <c r="FD62" s="224">
        <v>0</v>
      </c>
      <c r="FE62" s="224">
        <v>0</v>
      </c>
      <c r="FF62" s="224">
        <v>0</v>
      </c>
    </row>
    <row r="63" spans="1:162" ht="15" customHeight="1" thickBot="1">
      <c r="A63" s="529" t="s">
        <v>178</v>
      </c>
      <c r="B63" s="96" t="s">
        <v>179</v>
      </c>
      <c r="C63" s="344" t="s">
        <v>180</v>
      </c>
      <c r="D63" s="333" t="s">
        <v>770</v>
      </c>
      <c r="E63" s="344" t="s">
        <v>181</v>
      </c>
      <c r="F63" s="344" t="s">
        <v>182</v>
      </c>
      <c r="G63" s="330">
        <v>30560</v>
      </c>
      <c r="H63" s="330">
        <v>30560</v>
      </c>
      <c r="I63" s="331">
        <v>1976</v>
      </c>
      <c r="J63" s="331">
        <v>144</v>
      </c>
      <c r="K63" s="331">
        <v>98</v>
      </c>
      <c r="L63" s="332" t="s">
        <v>265</v>
      </c>
      <c r="M63" s="333" t="s">
        <v>267</v>
      </c>
      <c r="N63" s="469" t="s">
        <v>315</v>
      </c>
      <c r="O63" s="345" t="s">
        <v>771</v>
      </c>
      <c r="P63" s="333" t="s">
        <v>977</v>
      </c>
      <c r="Q63" s="346" t="s">
        <v>825</v>
      </c>
      <c r="R63" s="347" t="s">
        <v>772</v>
      </c>
      <c r="S63" s="348" t="s">
        <v>773</v>
      </c>
      <c r="T63" s="349">
        <f t="shared" si="3"/>
        <v>12</v>
      </c>
      <c r="U63" s="349">
        <f t="shared" si="4"/>
        <v>0</v>
      </c>
      <c r="V63" s="349">
        <f t="shared" si="5"/>
        <v>10</v>
      </c>
      <c r="W63" s="349">
        <v>0</v>
      </c>
      <c r="X63" s="349">
        <v>0</v>
      </c>
      <c r="Y63" s="349">
        <v>0</v>
      </c>
      <c r="Z63" s="349">
        <v>0</v>
      </c>
      <c r="AA63" s="349">
        <v>10</v>
      </c>
      <c r="AB63" s="349">
        <f t="shared" si="6"/>
        <v>2</v>
      </c>
      <c r="AC63" s="349">
        <v>0</v>
      </c>
      <c r="AD63" s="349">
        <v>0</v>
      </c>
      <c r="AE63" s="349">
        <v>0</v>
      </c>
      <c r="AF63" s="349">
        <v>0</v>
      </c>
      <c r="AG63" s="349">
        <v>2</v>
      </c>
      <c r="AH63" s="494">
        <f t="shared" si="0"/>
        <v>83.333333333333343</v>
      </c>
      <c r="AI63" s="350" t="s">
        <v>366</v>
      </c>
      <c r="AJ63" s="351" t="s">
        <v>852</v>
      </c>
      <c r="AK63" s="349">
        <v>6</v>
      </c>
      <c r="AL63" s="349">
        <v>5</v>
      </c>
      <c r="AM63" s="352">
        <f t="shared" ref="AM63:AM71" si="116">AN63+AU63</f>
        <v>29033</v>
      </c>
      <c r="AN63" s="352">
        <f t="shared" ref="AN63:AN71" si="117">AO63+AT63</f>
        <v>29033</v>
      </c>
      <c r="AO63" s="352">
        <f t="shared" ref="AO63:AO71" si="118">SUM(AP63:AS63)</f>
        <v>8710</v>
      </c>
      <c r="AP63" s="352">
        <v>6430</v>
      </c>
      <c r="AQ63" s="352">
        <v>1525</v>
      </c>
      <c r="AR63" s="352">
        <v>510</v>
      </c>
      <c r="AS63" s="352">
        <v>245</v>
      </c>
      <c r="AT63" s="352">
        <v>20323</v>
      </c>
      <c r="AU63" s="352">
        <v>0</v>
      </c>
      <c r="AV63" s="353">
        <v>109353</v>
      </c>
      <c r="AW63" s="354">
        <v>45415</v>
      </c>
      <c r="AX63" s="354">
        <v>81347</v>
      </c>
      <c r="AY63" s="494">
        <f t="shared" si="10"/>
        <v>74.389362888992522</v>
      </c>
      <c r="AZ63" s="354">
        <v>3086</v>
      </c>
      <c r="BA63" s="354">
        <v>75</v>
      </c>
      <c r="BB63" s="354">
        <v>2371</v>
      </c>
      <c r="BC63" s="446">
        <v>30141</v>
      </c>
      <c r="BD63" s="495">
        <f t="shared" ref="BD63:BD69" si="119">AV63/BC63</f>
        <v>3.6280481735841543</v>
      </c>
      <c r="BE63" s="496">
        <f t="shared" ref="BE63:BE69" si="120">AZ63/BC63</f>
        <v>0.10238545502803491</v>
      </c>
      <c r="BF63" s="356">
        <v>9</v>
      </c>
      <c r="BG63" s="355">
        <v>0</v>
      </c>
      <c r="BH63" s="355">
        <v>102</v>
      </c>
      <c r="BI63" s="355">
        <v>2</v>
      </c>
      <c r="BJ63" s="355">
        <v>1423</v>
      </c>
      <c r="BK63" s="355">
        <v>188</v>
      </c>
      <c r="BL63" s="355">
        <v>60</v>
      </c>
      <c r="BM63" s="355">
        <v>47</v>
      </c>
      <c r="BN63" s="355">
        <v>0</v>
      </c>
      <c r="BO63" s="355">
        <v>645</v>
      </c>
      <c r="BP63" s="355">
        <v>337</v>
      </c>
      <c r="BQ63" s="355">
        <v>0</v>
      </c>
      <c r="BR63" s="356">
        <v>0</v>
      </c>
      <c r="BS63" s="355">
        <v>84</v>
      </c>
      <c r="BT63" s="357" t="s">
        <v>263</v>
      </c>
      <c r="BU63" s="358">
        <v>45209</v>
      </c>
      <c r="BV63" s="333" t="s">
        <v>637</v>
      </c>
      <c r="BW63" s="333" t="s">
        <v>422</v>
      </c>
      <c r="BX63" s="333" t="s">
        <v>637</v>
      </c>
      <c r="BY63" s="333" t="s">
        <v>428</v>
      </c>
      <c r="BZ63" s="333" t="s">
        <v>423</v>
      </c>
      <c r="CA63" s="359" t="s">
        <v>626</v>
      </c>
      <c r="CB63" s="344" t="s">
        <v>263</v>
      </c>
      <c r="CC63" s="352">
        <v>56237</v>
      </c>
      <c r="CD63" s="349">
        <f t="shared" si="13"/>
        <v>667</v>
      </c>
      <c r="CE63" s="349">
        <v>658</v>
      </c>
      <c r="CF63" s="349">
        <v>9</v>
      </c>
      <c r="CG63" s="349">
        <f t="shared" si="70"/>
        <v>7012</v>
      </c>
      <c r="CH63" s="349">
        <v>6898</v>
      </c>
      <c r="CI63" s="349">
        <v>2084</v>
      </c>
      <c r="CJ63" s="349">
        <v>114</v>
      </c>
      <c r="CK63" s="352">
        <v>318</v>
      </c>
      <c r="CL63" s="360" t="s">
        <v>933</v>
      </c>
      <c r="CM63" s="333">
        <v>14</v>
      </c>
      <c r="CN63" s="331">
        <f t="shared" si="27"/>
        <v>135462</v>
      </c>
      <c r="CO63" s="361">
        <f t="shared" si="28"/>
        <v>75568</v>
      </c>
      <c r="CP63" s="361">
        <v>126913</v>
      </c>
      <c r="CQ63" s="361">
        <v>107941</v>
      </c>
      <c r="CR63" s="361">
        <v>69303</v>
      </c>
      <c r="CS63" s="361">
        <v>59413</v>
      </c>
      <c r="CT63" s="361" t="s">
        <v>263</v>
      </c>
      <c r="CU63" s="361" t="s">
        <v>263</v>
      </c>
      <c r="CV63" s="361" t="s">
        <v>263</v>
      </c>
      <c r="CW63" s="361" t="s">
        <v>263</v>
      </c>
      <c r="CX63" s="361">
        <v>8549</v>
      </c>
      <c r="CY63" s="361">
        <v>6265</v>
      </c>
      <c r="CZ63" s="352">
        <f t="shared" si="15"/>
        <v>2506</v>
      </c>
      <c r="DA63" s="349">
        <v>1091</v>
      </c>
      <c r="DB63" s="349">
        <v>0</v>
      </c>
      <c r="DC63" s="349">
        <v>0</v>
      </c>
      <c r="DD63" s="349">
        <v>0</v>
      </c>
      <c r="DE63" s="349">
        <v>0</v>
      </c>
      <c r="DF63" s="349">
        <v>1415</v>
      </c>
      <c r="DG63" s="349">
        <v>0</v>
      </c>
      <c r="DH63" s="349">
        <v>0</v>
      </c>
      <c r="DI63" s="349">
        <v>0</v>
      </c>
      <c r="DJ63" s="352">
        <v>24</v>
      </c>
      <c r="DK63" s="497">
        <f t="shared" ref="DK63:DK71" si="121">DO63+DS63</f>
        <v>0</v>
      </c>
      <c r="DL63" s="422">
        <f t="shared" ref="DL63:DL71" si="122">DP63+DT63</f>
        <v>0</v>
      </c>
      <c r="DM63" s="423">
        <f t="shared" ref="DM63:DM71" si="123">DQ63+DU63</f>
        <v>0</v>
      </c>
      <c r="DN63" s="349">
        <f t="shared" ref="DN63:DN71" si="124">DR63+DV63</f>
        <v>0</v>
      </c>
      <c r="DO63" s="431">
        <v>0</v>
      </c>
      <c r="DP63" s="422">
        <v>0</v>
      </c>
      <c r="DQ63" s="423">
        <v>0</v>
      </c>
      <c r="DR63" s="349">
        <v>0</v>
      </c>
      <c r="DS63" s="431">
        <v>0</v>
      </c>
      <c r="DT63" s="422">
        <v>0</v>
      </c>
      <c r="DU63" s="423">
        <v>0</v>
      </c>
      <c r="DV63" s="349">
        <v>0</v>
      </c>
      <c r="DW63" s="352">
        <v>2229</v>
      </c>
      <c r="DX63" s="344" t="s">
        <v>263</v>
      </c>
      <c r="DY63" s="344" t="s">
        <v>263</v>
      </c>
      <c r="DZ63" s="344" t="s">
        <v>263</v>
      </c>
      <c r="EA63" s="344" t="s">
        <v>263</v>
      </c>
      <c r="EB63" s="344" t="s">
        <v>263</v>
      </c>
      <c r="EC63" s="333" t="s">
        <v>877</v>
      </c>
      <c r="ED63" s="344" t="s">
        <v>263</v>
      </c>
      <c r="EE63" s="362">
        <v>0</v>
      </c>
      <c r="EF63" s="344" t="s">
        <v>263</v>
      </c>
      <c r="EG63" s="330" t="s">
        <v>263</v>
      </c>
      <c r="EH63" s="333" t="s">
        <v>263</v>
      </c>
      <c r="EI63" s="331" t="s">
        <v>263</v>
      </c>
      <c r="EJ63" s="331" t="s">
        <v>263</v>
      </c>
      <c r="EK63" s="344" t="s">
        <v>366</v>
      </c>
      <c r="EL63" s="344" t="s">
        <v>263</v>
      </c>
      <c r="EM63" s="344" t="s">
        <v>263</v>
      </c>
      <c r="EN63" s="357" t="s">
        <v>366</v>
      </c>
      <c r="EO63" s="357" t="s">
        <v>366</v>
      </c>
      <c r="EP63" s="357" t="s">
        <v>366</v>
      </c>
      <c r="EQ63" s="357" t="s">
        <v>366</v>
      </c>
      <c r="ER63" s="333">
        <v>10</v>
      </c>
      <c r="ES63" s="363" t="s">
        <v>857</v>
      </c>
      <c r="ET63" s="349">
        <v>480</v>
      </c>
      <c r="EU63" s="344" t="s">
        <v>263</v>
      </c>
      <c r="EV63" s="344" t="s">
        <v>263</v>
      </c>
      <c r="EW63" s="344" t="s">
        <v>263</v>
      </c>
      <c r="EX63" s="344" t="s">
        <v>263</v>
      </c>
      <c r="EY63" s="352">
        <v>1</v>
      </c>
      <c r="EZ63" s="349">
        <v>0</v>
      </c>
      <c r="FA63" s="349">
        <v>0</v>
      </c>
      <c r="FB63" s="349">
        <v>0</v>
      </c>
      <c r="FC63" s="349">
        <v>0</v>
      </c>
      <c r="FD63" s="349">
        <v>0</v>
      </c>
      <c r="FE63" s="349">
        <v>1</v>
      </c>
      <c r="FF63" s="349">
        <v>0</v>
      </c>
    </row>
    <row r="64" spans="1:162" ht="15" customHeight="1" thickBot="1">
      <c r="A64" s="529" t="s">
        <v>183</v>
      </c>
      <c r="B64" s="96" t="s">
        <v>184</v>
      </c>
      <c r="C64" s="344" t="s">
        <v>185</v>
      </c>
      <c r="D64" s="333" t="s">
        <v>774</v>
      </c>
      <c r="E64" s="344" t="s">
        <v>186</v>
      </c>
      <c r="F64" s="344" t="s">
        <v>187</v>
      </c>
      <c r="G64" s="330">
        <v>42461</v>
      </c>
      <c r="H64" s="330">
        <v>42567</v>
      </c>
      <c r="I64" s="331">
        <v>994</v>
      </c>
      <c r="J64" s="331">
        <v>145</v>
      </c>
      <c r="K64" s="331">
        <v>82</v>
      </c>
      <c r="L64" s="332" t="s">
        <v>264</v>
      </c>
      <c r="M64" s="333" t="s">
        <v>891</v>
      </c>
      <c r="N64" s="469" t="s">
        <v>775</v>
      </c>
      <c r="O64" s="345" t="s">
        <v>776</v>
      </c>
      <c r="P64" s="333" t="s">
        <v>978</v>
      </c>
      <c r="Q64" s="346" t="s">
        <v>777</v>
      </c>
      <c r="R64" s="347" t="s">
        <v>778</v>
      </c>
      <c r="S64" s="348" t="s">
        <v>779</v>
      </c>
      <c r="T64" s="349">
        <f t="shared" si="3"/>
        <v>12</v>
      </c>
      <c r="U64" s="349">
        <f t="shared" si="4"/>
        <v>1</v>
      </c>
      <c r="V64" s="349">
        <f t="shared" si="5"/>
        <v>6</v>
      </c>
      <c r="W64" s="349">
        <v>3</v>
      </c>
      <c r="X64" s="349">
        <v>0</v>
      </c>
      <c r="Y64" s="349">
        <v>3</v>
      </c>
      <c r="Z64" s="349">
        <v>0</v>
      </c>
      <c r="AA64" s="349">
        <v>0</v>
      </c>
      <c r="AB64" s="349">
        <f t="shared" si="6"/>
        <v>6</v>
      </c>
      <c r="AC64" s="349">
        <v>2</v>
      </c>
      <c r="AD64" s="349">
        <v>1</v>
      </c>
      <c r="AE64" s="349">
        <v>3</v>
      </c>
      <c r="AF64" s="349">
        <v>0</v>
      </c>
      <c r="AG64" s="349">
        <v>0</v>
      </c>
      <c r="AH64" s="494">
        <f t="shared" si="0"/>
        <v>50</v>
      </c>
      <c r="AI64" s="350" t="s">
        <v>366</v>
      </c>
      <c r="AJ64" s="351" t="s">
        <v>852</v>
      </c>
      <c r="AK64" s="349">
        <v>9</v>
      </c>
      <c r="AL64" s="349">
        <v>4</v>
      </c>
      <c r="AM64" s="352">
        <f t="shared" si="116"/>
        <v>40221</v>
      </c>
      <c r="AN64" s="352">
        <f t="shared" si="117"/>
        <v>40221</v>
      </c>
      <c r="AO64" s="352">
        <f t="shared" si="118"/>
        <v>7180</v>
      </c>
      <c r="AP64" s="352">
        <v>5700</v>
      </c>
      <c r="AQ64" s="352">
        <v>980</v>
      </c>
      <c r="AR64" s="352">
        <v>500</v>
      </c>
      <c r="AS64" s="352">
        <v>0</v>
      </c>
      <c r="AT64" s="352">
        <v>33041</v>
      </c>
      <c r="AU64" s="352">
        <v>0</v>
      </c>
      <c r="AV64" s="353">
        <v>89504</v>
      </c>
      <c r="AW64" s="354">
        <v>27305</v>
      </c>
      <c r="AX64" s="354">
        <v>87480</v>
      </c>
      <c r="AY64" s="494">
        <f t="shared" si="10"/>
        <v>97.738648552020024</v>
      </c>
      <c r="AZ64" s="354">
        <v>4699</v>
      </c>
      <c r="BA64" s="354">
        <v>266</v>
      </c>
      <c r="BB64" s="354">
        <v>6</v>
      </c>
      <c r="BC64" s="446">
        <v>10620</v>
      </c>
      <c r="BD64" s="495">
        <f t="shared" si="119"/>
        <v>8.4278719397363471</v>
      </c>
      <c r="BE64" s="496">
        <f t="shared" si="120"/>
        <v>0.44246704331450093</v>
      </c>
      <c r="BF64" s="356">
        <v>8</v>
      </c>
      <c r="BG64" s="355">
        <v>1</v>
      </c>
      <c r="BH64" s="355">
        <v>53</v>
      </c>
      <c r="BI64" s="355">
        <v>7</v>
      </c>
      <c r="BJ64" s="355">
        <v>1380</v>
      </c>
      <c r="BK64" s="355">
        <v>0</v>
      </c>
      <c r="BL64" s="355">
        <v>0</v>
      </c>
      <c r="BM64" s="355">
        <v>0</v>
      </c>
      <c r="BN64" s="355">
        <v>0</v>
      </c>
      <c r="BO64" s="355">
        <v>906</v>
      </c>
      <c r="BP64" s="355">
        <v>0</v>
      </c>
      <c r="BQ64" s="355">
        <v>0</v>
      </c>
      <c r="BR64" s="356">
        <v>0</v>
      </c>
      <c r="BS64" s="355">
        <v>0</v>
      </c>
      <c r="BT64" s="357" t="s">
        <v>263</v>
      </c>
      <c r="BU64" s="358">
        <v>41932</v>
      </c>
      <c r="BV64" s="333" t="s">
        <v>637</v>
      </c>
      <c r="BW64" s="333" t="s">
        <v>422</v>
      </c>
      <c r="BX64" s="333" t="s">
        <v>437</v>
      </c>
      <c r="BY64" s="333" t="s">
        <v>780</v>
      </c>
      <c r="BZ64" s="333" t="s">
        <v>631</v>
      </c>
      <c r="CA64" s="359" t="s">
        <v>626</v>
      </c>
      <c r="CB64" s="344" t="s">
        <v>263</v>
      </c>
      <c r="CC64" s="352">
        <v>78244</v>
      </c>
      <c r="CD64" s="349">
        <f t="shared" si="13"/>
        <v>479</v>
      </c>
      <c r="CE64" s="349">
        <v>479</v>
      </c>
      <c r="CF64" s="349">
        <v>0</v>
      </c>
      <c r="CG64" s="349">
        <f t="shared" si="70"/>
        <v>7878</v>
      </c>
      <c r="CH64" s="349">
        <v>7802</v>
      </c>
      <c r="CI64" s="349">
        <v>2135</v>
      </c>
      <c r="CJ64" s="349">
        <v>76</v>
      </c>
      <c r="CK64" s="352">
        <v>307</v>
      </c>
      <c r="CL64" s="333" t="s">
        <v>881</v>
      </c>
      <c r="CM64" s="333">
        <v>15</v>
      </c>
      <c r="CN64" s="331">
        <f t="shared" si="27"/>
        <v>79957</v>
      </c>
      <c r="CO64" s="361">
        <f t="shared" si="28"/>
        <v>44946</v>
      </c>
      <c r="CP64" s="361">
        <v>75816</v>
      </c>
      <c r="CQ64" s="361">
        <v>50148</v>
      </c>
      <c r="CR64" s="361">
        <v>40863</v>
      </c>
      <c r="CS64" s="361">
        <v>10703</v>
      </c>
      <c r="CT64" s="361" t="s">
        <v>263</v>
      </c>
      <c r="CU64" s="361" t="s">
        <v>263</v>
      </c>
      <c r="CV64" s="361" t="s">
        <v>263</v>
      </c>
      <c r="CW64" s="361" t="s">
        <v>263</v>
      </c>
      <c r="CX64" s="361">
        <v>4141</v>
      </c>
      <c r="CY64" s="361">
        <v>4083</v>
      </c>
      <c r="CZ64" s="352">
        <f t="shared" si="15"/>
        <v>6329</v>
      </c>
      <c r="DA64" s="349">
        <v>2217</v>
      </c>
      <c r="DB64" s="349">
        <v>0</v>
      </c>
      <c r="DC64" s="349">
        <v>0</v>
      </c>
      <c r="DD64" s="349">
        <v>0</v>
      </c>
      <c r="DE64" s="349">
        <v>0</v>
      </c>
      <c r="DF64" s="349">
        <v>4112</v>
      </c>
      <c r="DG64" s="349">
        <v>0</v>
      </c>
      <c r="DH64" s="349">
        <v>0</v>
      </c>
      <c r="DI64" s="349">
        <v>0</v>
      </c>
      <c r="DJ64" s="352">
        <v>0</v>
      </c>
      <c r="DK64" s="497">
        <f t="shared" si="121"/>
        <v>0</v>
      </c>
      <c r="DL64" s="422">
        <f t="shared" si="122"/>
        <v>0</v>
      </c>
      <c r="DM64" s="423">
        <f t="shared" si="123"/>
        <v>0</v>
      </c>
      <c r="DN64" s="349">
        <f t="shared" si="124"/>
        <v>0</v>
      </c>
      <c r="DO64" s="431">
        <v>0</v>
      </c>
      <c r="DP64" s="422">
        <v>0</v>
      </c>
      <c r="DQ64" s="423">
        <v>0</v>
      </c>
      <c r="DR64" s="349">
        <v>0</v>
      </c>
      <c r="DS64" s="431">
        <v>0</v>
      </c>
      <c r="DT64" s="422">
        <v>0</v>
      </c>
      <c r="DU64" s="423">
        <v>0</v>
      </c>
      <c r="DV64" s="349">
        <v>0</v>
      </c>
      <c r="DW64" s="352">
        <v>509</v>
      </c>
      <c r="DX64" s="344" t="s">
        <v>263</v>
      </c>
      <c r="DY64" s="344" t="s">
        <v>263</v>
      </c>
      <c r="DZ64" s="344" t="s">
        <v>263</v>
      </c>
      <c r="EA64" s="344" t="s">
        <v>263</v>
      </c>
      <c r="EB64" s="344" t="s">
        <v>263</v>
      </c>
      <c r="EC64" s="333" t="s">
        <v>891</v>
      </c>
      <c r="ED64" s="344" t="s">
        <v>366</v>
      </c>
      <c r="EE64" s="362">
        <v>2</v>
      </c>
      <c r="EF64" s="344" t="s">
        <v>263</v>
      </c>
      <c r="EG64" s="330" t="s">
        <v>263</v>
      </c>
      <c r="EH64" s="333" t="s">
        <v>263</v>
      </c>
      <c r="EI64" s="331" t="s">
        <v>263</v>
      </c>
      <c r="EJ64" s="331" t="s">
        <v>263</v>
      </c>
      <c r="EK64" s="344" t="s">
        <v>263</v>
      </c>
      <c r="EL64" s="344" t="s">
        <v>263</v>
      </c>
      <c r="EM64" s="344" t="s">
        <v>263</v>
      </c>
      <c r="EN64" s="357" t="s">
        <v>263</v>
      </c>
      <c r="EO64" s="357" t="s">
        <v>263</v>
      </c>
      <c r="EP64" s="357" t="s">
        <v>263</v>
      </c>
      <c r="EQ64" s="357" t="s">
        <v>263</v>
      </c>
      <c r="ER64" s="333" t="s">
        <v>263</v>
      </c>
      <c r="ES64" s="363" t="s">
        <v>263</v>
      </c>
      <c r="ET64" s="349" t="s">
        <v>263</v>
      </c>
      <c r="EU64" s="344" t="s">
        <v>263</v>
      </c>
      <c r="EV64" s="344" t="s">
        <v>263</v>
      </c>
      <c r="EW64" s="344" t="s">
        <v>263</v>
      </c>
      <c r="EX64" s="344" t="s">
        <v>263</v>
      </c>
      <c r="EY64" s="352">
        <v>0</v>
      </c>
      <c r="EZ64" s="349">
        <v>0</v>
      </c>
      <c r="FA64" s="349">
        <v>0</v>
      </c>
      <c r="FB64" s="349">
        <v>0</v>
      </c>
      <c r="FC64" s="349">
        <v>0</v>
      </c>
      <c r="FD64" s="349">
        <v>0</v>
      </c>
      <c r="FE64" s="349">
        <v>0</v>
      </c>
      <c r="FF64" s="349">
        <v>0</v>
      </c>
    </row>
    <row r="65" spans="1:162" ht="15" customHeight="1" thickBot="1">
      <c r="A65" s="529" t="s">
        <v>188</v>
      </c>
      <c r="B65" s="96" t="s">
        <v>189</v>
      </c>
      <c r="C65" s="344" t="s">
        <v>190</v>
      </c>
      <c r="D65" s="333" t="s">
        <v>781</v>
      </c>
      <c r="E65" s="344" t="s">
        <v>191</v>
      </c>
      <c r="F65" s="344" t="s">
        <v>192</v>
      </c>
      <c r="G65" s="330">
        <v>33322</v>
      </c>
      <c r="H65" s="330">
        <v>33565</v>
      </c>
      <c r="I65" s="331">
        <v>1417</v>
      </c>
      <c r="J65" s="331">
        <v>342</v>
      </c>
      <c r="K65" s="331">
        <v>38</v>
      </c>
      <c r="L65" s="332" t="s">
        <v>265</v>
      </c>
      <c r="M65" s="333" t="s">
        <v>266</v>
      </c>
      <c r="N65" s="469" t="s">
        <v>316</v>
      </c>
      <c r="O65" s="345" t="s">
        <v>317</v>
      </c>
      <c r="P65" s="333" t="s">
        <v>979</v>
      </c>
      <c r="Q65" s="346" t="s">
        <v>782</v>
      </c>
      <c r="R65" s="347" t="s">
        <v>783</v>
      </c>
      <c r="S65" s="348" t="s">
        <v>784</v>
      </c>
      <c r="T65" s="349">
        <f t="shared" si="3"/>
        <v>8</v>
      </c>
      <c r="U65" s="349">
        <f t="shared" si="4"/>
        <v>0</v>
      </c>
      <c r="V65" s="349">
        <f t="shared" si="5"/>
        <v>6</v>
      </c>
      <c r="W65" s="349">
        <v>0</v>
      </c>
      <c r="X65" s="349">
        <v>0</v>
      </c>
      <c r="Y65" s="349">
        <v>0</v>
      </c>
      <c r="Z65" s="349">
        <v>0</v>
      </c>
      <c r="AA65" s="349">
        <v>6</v>
      </c>
      <c r="AB65" s="349">
        <f t="shared" si="6"/>
        <v>2</v>
      </c>
      <c r="AC65" s="349">
        <v>0</v>
      </c>
      <c r="AD65" s="349">
        <v>0</v>
      </c>
      <c r="AE65" s="349">
        <v>0</v>
      </c>
      <c r="AF65" s="349">
        <v>0</v>
      </c>
      <c r="AG65" s="349">
        <v>2</v>
      </c>
      <c r="AH65" s="494">
        <f t="shared" si="0"/>
        <v>75</v>
      </c>
      <c r="AI65" s="350" t="s">
        <v>366</v>
      </c>
      <c r="AJ65" s="351" t="s">
        <v>366</v>
      </c>
      <c r="AK65" s="349">
        <v>6</v>
      </c>
      <c r="AL65" s="349">
        <v>4</v>
      </c>
      <c r="AM65" s="352">
        <f t="shared" si="116"/>
        <v>42540</v>
      </c>
      <c r="AN65" s="352">
        <f t="shared" si="117"/>
        <v>42540</v>
      </c>
      <c r="AO65" s="352">
        <f t="shared" si="118"/>
        <v>4920</v>
      </c>
      <c r="AP65" s="352">
        <v>3600</v>
      </c>
      <c r="AQ65" s="352">
        <v>770</v>
      </c>
      <c r="AR65" s="352">
        <v>550</v>
      </c>
      <c r="AS65" s="352">
        <v>0</v>
      </c>
      <c r="AT65" s="352">
        <v>37620</v>
      </c>
      <c r="AU65" s="352">
        <v>0</v>
      </c>
      <c r="AV65" s="353">
        <v>87148</v>
      </c>
      <c r="AW65" s="354">
        <v>32694</v>
      </c>
      <c r="AX65" s="354">
        <v>65947</v>
      </c>
      <c r="AY65" s="494">
        <f t="shared" si="10"/>
        <v>75.672419332629545</v>
      </c>
      <c r="AZ65" s="354">
        <v>2052</v>
      </c>
      <c r="BA65" s="354">
        <v>214</v>
      </c>
      <c r="BB65" s="354">
        <v>1124</v>
      </c>
      <c r="BC65" s="446">
        <v>10592</v>
      </c>
      <c r="BD65" s="495">
        <f t="shared" si="119"/>
        <v>8.2277190332326278</v>
      </c>
      <c r="BE65" s="496">
        <f t="shared" si="120"/>
        <v>0.19373111782477342</v>
      </c>
      <c r="BF65" s="356">
        <v>7</v>
      </c>
      <c r="BG65" s="355">
        <v>0</v>
      </c>
      <c r="BH65" s="355">
        <v>51</v>
      </c>
      <c r="BI65" s="355">
        <v>14</v>
      </c>
      <c r="BJ65" s="355">
        <v>1867</v>
      </c>
      <c r="BK65" s="355">
        <v>0</v>
      </c>
      <c r="BL65" s="355">
        <v>0</v>
      </c>
      <c r="BM65" s="355">
        <v>24</v>
      </c>
      <c r="BN65" s="355">
        <v>0</v>
      </c>
      <c r="BO65" s="355">
        <v>889</v>
      </c>
      <c r="BP65" s="355">
        <v>0</v>
      </c>
      <c r="BQ65" s="355">
        <v>0</v>
      </c>
      <c r="BR65" s="356">
        <v>0</v>
      </c>
      <c r="BS65" s="355">
        <v>0</v>
      </c>
      <c r="BT65" s="357" t="s">
        <v>263</v>
      </c>
      <c r="BU65" s="358">
        <v>44652</v>
      </c>
      <c r="BV65" s="333" t="s">
        <v>637</v>
      </c>
      <c r="BW65" s="333" t="s">
        <v>422</v>
      </c>
      <c r="BX65" s="333" t="s">
        <v>637</v>
      </c>
      <c r="BY65" s="333" t="s">
        <v>785</v>
      </c>
      <c r="BZ65" s="333" t="s">
        <v>423</v>
      </c>
      <c r="CA65" s="359" t="s">
        <v>626</v>
      </c>
      <c r="CB65" s="344" t="s">
        <v>263</v>
      </c>
      <c r="CC65" s="352">
        <v>33450</v>
      </c>
      <c r="CD65" s="349">
        <f t="shared" si="13"/>
        <v>290</v>
      </c>
      <c r="CE65" s="349">
        <v>289</v>
      </c>
      <c r="CF65" s="349">
        <v>1</v>
      </c>
      <c r="CG65" s="349">
        <f t="shared" si="70"/>
        <v>9221</v>
      </c>
      <c r="CH65" s="349">
        <v>9121</v>
      </c>
      <c r="CI65" s="349">
        <v>1189</v>
      </c>
      <c r="CJ65" s="349">
        <v>100</v>
      </c>
      <c r="CK65" s="352">
        <v>299</v>
      </c>
      <c r="CL65" s="333" t="s">
        <v>897</v>
      </c>
      <c r="CM65" s="333">
        <v>14</v>
      </c>
      <c r="CN65" s="331">
        <f t="shared" si="27"/>
        <v>62165</v>
      </c>
      <c r="CO65" s="361">
        <f t="shared" si="28"/>
        <v>25824</v>
      </c>
      <c r="CP65" s="361">
        <v>54931</v>
      </c>
      <c r="CQ65" s="361">
        <v>33968</v>
      </c>
      <c r="CR65" s="361">
        <v>19766</v>
      </c>
      <c r="CS65" s="361">
        <v>14861</v>
      </c>
      <c r="CT65" s="361" t="s">
        <v>263</v>
      </c>
      <c r="CU65" s="361" t="s">
        <v>263</v>
      </c>
      <c r="CV65" s="361" t="s">
        <v>263</v>
      </c>
      <c r="CW65" s="361" t="s">
        <v>263</v>
      </c>
      <c r="CX65" s="361">
        <v>7234</v>
      </c>
      <c r="CY65" s="361">
        <v>6058</v>
      </c>
      <c r="CZ65" s="352">
        <f t="shared" si="15"/>
        <v>4332</v>
      </c>
      <c r="DA65" s="349">
        <v>1725</v>
      </c>
      <c r="DB65" s="349">
        <v>0</v>
      </c>
      <c r="DC65" s="349">
        <v>0</v>
      </c>
      <c r="DD65" s="349">
        <v>0</v>
      </c>
      <c r="DE65" s="349">
        <v>0</v>
      </c>
      <c r="DF65" s="349">
        <v>2607</v>
      </c>
      <c r="DG65" s="349">
        <v>0</v>
      </c>
      <c r="DH65" s="349">
        <v>0</v>
      </c>
      <c r="DI65" s="349">
        <v>0</v>
      </c>
      <c r="DJ65" s="352">
        <v>0</v>
      </c>
      <c r="DK65" s="497">
        <f t="shared" si="121"/>
        <v>0</v>
      </c>
      <c r="DL65" s="422">
        <f t="shared" si="122"/>
        <v>0</v>
      </c>
      <c r="DM65" s="423">
        <f t="shared" si="123"/>
        <v>0</v>
      </c>
      <c r="DN65" s="349">
        <f t="shared" si="124"/>
        <v>0</v>
      </c>
      <c r="DO65" s="431">
        <v>0</v>
      </c>
      <c r="DP65" s="422">
        <v>0</v>
      </c>
      <c r="DQ65" s="423">
        <v>0</v>
      </c>
      <c r="DR65" s="349">
        <v>0</v>
      </c>
      <c r="DS65" s="431">
        <v>0</v>
      </c>
      <c r="DT65" s="422">
        <v>0</v>
      </c>
      <c r="DU65" s="423">
        <v>0</v>
      </c>
      <c r="DV65" s="349">
        <v>0</v>
      </c>
      <c r="DW65" s="352">
        <v>440</v>
      </c>
      <c r="DX65" s="344" t="s">
        <v>263</v>
      </c>
      <c r="DY65" s="344" t="s">
        <v>263</v>
      </c>
      <c r="DZ65" s="344" t="s">
        <v>263</v>
      </c>
      <c r="EA65" s="344" t="s">
        <v>263</v>
      </c>
      <c r="EB65" s="344" t="s">
        <v>263</v>
      </c>
      <c r="EC65" s="364" t="s">
        <v>891</v>
      </c>
      <c r="ED65" s="344" t="s">
        <v>263</v>
      </c>
      <c r="EE65" s="362">
        <v>1</v>
      </c>
      <c r="EF65" s="344" t="s">
        <v>263</v>
      </c>
      <c r="EG65" s="330" t="s">
        <v>263</v>
      </c>
      <c r="EH65" s="333" t="s">
        <v>263</v>
      </c>
      <c r="EI65" s="331" t="s">
        <v>263</v>
      </c>
      <c r="EJ65" s="331" t="s">
        <v>263</v>
      </c>
      <c r="EK65" s="344" t="s">
        <v>366</v>
      </c>
      <c r="EL65" s="344" t="s">
        <v>366</v>
      </c>
      <c r="EM65" s="344" t="s">
        <v>366</v>
      </c>
      <c r="EN65" s="357" t="s">
        <v>366</v>
      </c>
      <c r="EO65" s="357" t="s">
        <v>366</v>
      </c>
      <c r="EP65" s="357" t="s">
        <v>366</v>
      </c>
      <c r="EQ65" s="357" t="s">
        <v>366</v>
      </c>
      <c r="ER65" s="333">
        <v>10</v>
      </c>
      <c r="ES65" s="363">
        <v>50</v>
      </c>
      <c r="ET65" s="349">
        <v>629</v>
      </c>
      <c r="EU65" s="344" t="s">
        <v>263</v>
      </c>
      <c r="EV65" s="344" t="s">
        <v>263</v>
      </c>
      <c r="EW65" s="344" t="s">
        <v>263</v>
      </c>
      <c r="EX65" s="344" t="s">
        <v>263</v>
      </c>
      <c r="EY65" s="352">
        <v>0</v>
      </c>
      <c r="EZ65" s="349">
        <v>0</v>
      </c>
      <c r="FA65" s="349">
        <v>0</v>
      </c>
      <c r="FB65" s="349">
        <v>0</v>
      </c>
      <c r="FC65" s="349">
        <v>0</v>
      </c>
      <c r="FD65" s="349">
        <v>0</v>
      </c>
      <c r="FE65" s="349">
        <v>0</v>
      </c>
      <c r="FF65" s="349">
        <v>0</v>
      </c>
    </row>
    <row r="66" spans="1:162" ht="15" customHeight="1" thickBot="1">
      <c r="A66" s="529" t="s">
        <v>193</v>
      </c>
      <c r="B66" s="96" t="s">
        <v>194</v>
      </c>
      <c r="C66" s="344" t="s">
        <v>195</v>
      </c>
      <c r="D66" s="333" t="s">
        <v>862</v>
      </c>
      <c r="E66" s="344" t="s">
        <v>196</v>
      </c>
      <c r="F66" s="344" t="s">
        <v>197</v>
      </c>
      <c r="G66" s="330">
        <v>39539</v>
      </c>
      <c r="H66" s="330">
        <v>39723</v>
      </c>
      <c r="I66" s="331">
        <v>963</v>
      </c>
      <c r="J66" s="331">
        <v>160</v>
      </c>
      <c r="K66" s="331">
        <v>120</v>
      </c>
      <c r="L66" s="332" t="s">
        <v>264</v>
      </c>
      <c r="M66" s="333" t="s">
        <v>891</v>
      </c>
      <c r="N66" s="469" t="s">
        <v>934</v>
      </c>
      <c r="O66" s="345" t="s">
        <v>318</v>
      </c>
      <c r="P66" s="333" t="s">
        <v>980</v>
      </c>
      <c r="Q66" s="346" t="s">
        <v>786</v>
      </c>
      <c r="R66" s="347" t="s">
        <v>787</v>
      </c>
      <c r="S66" s="348" t="s">
        <v>788</v>
      </c>
      <c r="T66" s="349">
        <f t="shared" si="3"/>
        <v>14</v>
      </c>
      <c r="U66" s="349">
        <f t="shared" si="4"/>
        <v>3</v>
      </c>
      <c r="V66" s="349">
        <f t="shared" si="5"/>
        <v>8</v>
      </c>
      <c r="W66" s="349">
        <v>0</v>
      </c>
      <c r="X66" s="349">
        <v>0</v>
      </c>
      <c r="Y66" s="349">
        <v>8</v>
      </c>
      <c r="Z66" s="349">
        <v>0</v>
      </c>
      <c r="AA66" s="349">
        <v>0</v>
      </c>
      <c r="AB66" s="349">
        <f t="shared" si="6"/>
        <v>6</v>
      </c>
      <c r="AC66" s="349">
        <v>0</v>
      </c>
      <c r="AD66" s="349">
        <v>3</v>
      </c>
      <c r="AE66" s="349">
        <v>3</v>
      </c>
      <c r="AF66" s="349">
        <v>0</v>
      </c>
      <c r="AG66" s="349">
        <v>0</v>
      </c>
      <c r="AH66" s="494">
        <f t="shared" si="0"/>
        <v>57.142857142857139</v>
      </c>
      <c r="AI66" s="350" t="s">
        <v>366</v>
      </c>
      <c r="AJ66" s="351" t="s">
        <v>852</v>
      </c>
      <c r="AK66" s="349">
        <v>8</v>
      </c>
      <c r="AL66" s="349">
        <v>5</v>
      </c>
      <c r="AM66" s="352">
        <f t="shared" si="116"/>
        <v>43794</v>
      </c>
      <c r="AN66" s="352">
        <f t="shared" si="117"/>
        <v>43794</v>
      </c>
      <c r="AO66" s="352">
        <f t="shared" si="118"/>
        <v>7346</v>
      </c>
      <c r="AP66" s="352">
        <v>4800</v>
      </c>
      <c r="AQ66" s="352">
        <v>1496</v>
      </c>
      <c r="AR66" s="352">
        <v>960</v>
      </c>
      <c r="AS66" s="352">
        <v>90</v>
      </c>
      <c r="AT66" s="352">
        <v>36448</v>
      </c>
      <c r="AU66" s="352">
        <v>0</v>
      </c>
      <c r="AV66" s="353">
        <v>123422</v>
      </c>
      <c r="AW66" s="354">
        <v>39621</v>
      </c>
      <c r="AX66" s="354">
        <v>106374</v>
      </c>
      <c r="AY66" s="494">
        <f t="shared" si="10"/>
        <v>86.187227560726612</v>
      </c>
      <c r="AZ66" s="354">
        <v>3553</v>
      </c>
      <c r="BA66" s="354">
        <v>394</v>
      </c>
      <c r="BB66" s="354">
        <v>3</v>
      </c>
      <c r="BC66" s="446">
        <v>14612</v>
      </c>
      <c r="BD66" s="495">
        <f t="shared" si="119"/>
        <v>8.4466192170818513</v>
      </c>
      <c r="BE66" s="496">
        <f t="shared" si="120"/>
        <v>0.24315630988228853</v>
      </c>
      <c r="BF66" s="356">
        <v>8</v>
      </c>
      <c r="BG66" s="355">
        <v>4</v>
      </c>
      <c r="BH66" s="355">
        <v>102</v>
      </c>
      <c r="BI66" s="355">
        <v>1</v>
      </c>
      <c r="BJ66" s="355">
        <v>2713</v>
      </c>
      <c r="BK66" s="355">
        <v>0</v>
      </c>
      <c r="BL66" s="355">
        <v>0</v>
      </c>
      <c r="BM66" s="355">
        <v>1285</v>
      </c>
      <c r="BN66" s="355">
        <v>0</v>
      </c>
      <c r="BO66" s="355">
        <v>2477</v>
      </c>
      <c r="BP66" s="355">
        <v>0</v>
      </c>
      <c r="BQ66" s="355">
        <v>0</v>
      </c>
      <c r="BR66" s="356">
        <v>0</v>
      </c>
      <c r="BS66" s="355">
        <v>0</v>
      </c>
      <c r="BT66" s="357" t="s">
        <v>263</v>
      </c>
      <c r="BU66" s="358">
        <v>45263</v>
      </c>
      <c r="BV66" s="333" t="s">
        <v>637</v>
      </c>
      <c r="BW66" s="333" t="s">
        <v>422</v>
      </c>
      <c r="BX66" s="333" t="s">
        <v>637</v>
      </c>
      <c r="BY66" s="333" t="s">
        <v>869</v>
      </c>
      <c r="BZ66" s="333" t="s">
        <v>423</v>
      </c>
      <c r="CA66" s="359" t="s">
        <v>626</v>
      </c>
      <c r="CB66" s="344" t="s">
        <v>366</v>
      </c>
      <c r="CC66" s="352">
        <v>73065</v>
      </c>
      <c r="CD66" s="349">
        <f t="shared" si="13"/>
        <v>461</v>
      </c>
      <c r="CE66" s="349">
        <v>461</v>
      </c>
      <c r="CF66" s="349">
        <v>0</v>
      </c>
      <c r="CG66" s="349">
        <f t="shared" si="70"/>
        <v>13874</v>
      </c>
      <c r="CH66" s="349">
        <v>13770</v>
      </c>
      <c r="CI66" s="349">
        <v>3011</v>
      </c>
      <c r="CJ66" s="349">
        <v>104</v>
      </c>
      <c r="CK66" s="352">
        <v>289</v>
      </c>
      <c r="CL66" s="333" t="s">
        <v>935</v>
      </c>
      <c r="CM66" s="333">
        <v>14</v>
      </c>
      <c r="CN66" s="331">
        <f t="shared" si="27"/>
        <v>144858</v>
      </c>
      <c r="CO66" s="361">
        <f t="shared" si="28"/>
        <v>24865</v>
      </c>
      <c r="CP66" s="361">
        <v>138601</v>
      </c>
      <c r="CQ66" s="361">
        <v>63553</v>
      </c>
      <c r="CR66" s="361">
        <v>21918</v>
      </c>
      <c r="CS66" s="361">
        <v>9159</v>
      </c>
      <c r="CT66" s="361" t="s">
        <v>263</v>
      </c>
      <c r="CU66" s="361" t="s">
        <v>263</v>
      </c>
      <c r="CV66" s="361" t="s">
        <v>263</v>
      </c>
      <c r="CW66" s="361" t="s">
        <v>263</v>
      </c>
      <c r="CX66" s="361">
        <v>6257</v>
      </c>
      <c r="CY66" s="361">
        <v>2947</v>
      </c>
      <c r="CZ66" s="352">
        <f t="shared" si="15"/>
        <v>11271</v>
      </c>
      <c r="DA66" s="349">
        <v>4524</v>
      </c>
      <c r="DB66" s="349">
        <v>0</v>
      </c>
      <c r="DC66" s="349">
        <v>0</v>
      </c>
      <c r="DD66" s="349">
        <v>15</v>
      </c>
      <c r="DE66" s="349">
        <v>0</v>
      </c>
      <c r="DF66" s="349">
        <v>6732</v>
      </c>
      <c r="DG66" s="349">
        <v>0</v>
      </c>
      <c r="DH66" s="349">
        <v>0</v>
      </c>
      <c r="DI66" s="349">
        <v>0</v>
      </c>
      <c r="DJ66" s="352">
        <v>0</v>
      </c>
      <c r="DK66" s="497">
        <f t="shared" si="121"/>
        <v>0</v>
      </c>
      <c r="DL66" s="422">
        <f t="shared" si="122"/>
        <v>0</v>
      </c>
      <c r="DM66" s="423">
        <f t="shared" si="123"/>
        <v>0</v>
      </c>
      <c r="DN66" s="349">
        <f t="shared" si="124"/>
        <v>0</v>
      </c>
      <c r="DO66" s="431">
        <v>0</v>
      </c>
      <c r="DP66" s="422">
        <v>0</v>
      </c>
      <c r="DQ66" s="423">
        <v>0</v>
      </c>
      <c r="DR66" s="349">
        <v>0</v>
      </c>
      <c r="DS66" s="431">
        <v>0</v>
      </c>
      <c r="DT66" s="422">
        <v>0</v>
      </c>
      <c r="DU66" s="423">
        <v>0</v>
      </c>
      <c r="DV66" s="349">
        <v>0</v>
      </c>
      <c r="DW66" s="352">
        <v>681</v>
      </c>
      <c r="DX66" s="344" t="s">
        <v>263</v>
      </c>
      <c r="DY66" s="344" t="s">
        <v>263</v>
      </c>
      <c r="DZ66" s="344" t="s">
        <v>263</v>
      </c>
      <c r="EA66" s="344" t="s">
        <v>263</v>
      </c>
      <c r="EB66" s="344" t="s">
        <v>263</v>
      </c>
      <c r="EC66" s="333" t="s">
        <v>891</v>
      </c>
      <c r="ED66" s="344" t="s">
        <v>263</v>
      </c>
      <c r="EE66" s="362">
        <v>2</v>
      </c>
      <c r="EF66" s="344" t="s">
        <v>263</v>
      </c>
      <c r="EG66" s="330" t="s">
        <v>263</v>
      </c>
      <c r="EH66" s="333" t="s">
        <v>857</v>
      </c>
      <c r="EI66" s="331" t="s">
        <v>263</v>
      </c>
      <c r="EJ66" s="331" t="s">
        <v>263</v>
      </c>
      <c r="EK66" s="344" t="s">
        <v>366</v>
      </c>
      <c r="EL66" s="344" t="s">
        <v>263</v>
      </c>
      <c r="EM66" s="344" t="s">
        <v>366</v>
      </c>
      <c r="EN66" s="357" t="s">
        <v>366</v>
      </c>
      <c r="EO66" s="357" t="s">
        <v>366</v>
      </c>
      <c r="EP66" s="357" t="s">
        <v>263</v>
      </c>
      <c r="EQ66" s="357" t="s">
        <v>263</v>
      </c>
      <c r="ER66" s="333">
        <v>10</v>
      </c>
      <c r="ES66" s="333">
        <v>50</v>
      </c>
      <c r="ET66" s="349">
        <v>432</v>
      </c>
      <c r="EU66" s="344" t="s">
        <v>263</v>
      </c>
      <c r="EV66" s="344" t="s">
        <v>263</v>
      </c>
      <c r="EW66" s="344" t="s">
        <v>366</v>
      </c>
      <c r="EX66" s="344" t="s">
        <v>263</v>
      </c>
      <c r="EY66" s="352">
        <v>0</v>
      </c>
      <c r="EZ66" s="349">
        <v>0</v>
      </c>
      <c r="FA66" s="349">
        <v>0</v>
      </c>
      <c r="FB66" s="349">
        <v>0</v>
      </c>
      <c r="FC66" s="349">
        <v>1</v>
      </c>
      <c r="FD66" s="349">
        <v>0</v>
      </c>
      <c r="FE66" s="349">
        <v>0</v>
      </c>
      <c r="FF66" s="349">
        <v>0</v>
      </c>
    </row>
    <row r="67" spans="1:162" ht="15" customHeight="1" thickBot="1">
      <c r="A67" s="529" t="s">
        <v>198</v>
      </c>
      <c r="B67" s="96" t="s">
        <v>199</v>
      </c>
      <c r="C67" s="344" t="s">
        <v>200</v>
      </c>
      <c r="D67" s="333" t="s">
        <v>863</v>
      </c>
      <c r="E67" s="344" t="s">
        <v>201</v>
      </c>
      <c r="F67" s="344" t="s">
        <v>202</v>
      </c>
      <c r="G67" s="330">
        <v>29037</v>
      </c>
      <c r="H67" s="330">
        <v>31320</v>
      </c>
      <c r="I67" s="331">
        <v>1503</v>
      </c>
      <c r="J67" s="331">
        <v>56</v>
      </c>
      <c r="K67" s="331">
        <v>118</v>
      </c>
      <c r="L67" s="332" t="s">
        <v>265</v>
      </c>
      <c r="M67" s="333" t="s">
        <v>267</v>
      </c>
      <c r="N67" s="469" t="s">
        <v>789</v>
      </c>
      <c r="O67" s="345" t="s">
        <v>790</v>
      </c>
      <c r="P67" s="333" t="s">
        <v>981</v>
      </c>
      <c r="Q67" s="346" t="s">
        <v>333</v>
      </c>
      <c r="R67" s="347" t="s">
        <v>791</v>
      </c>
      <c r="S67" s="348" t="s">
        <v>792</v>
      </c>
      <c r="T67" s="349">
        <f t="shared" si="3"/>
        <v>10</v>
      </c>
      <c r="U67" s="349">
        <f t="shared" si="4"/>
        <v>0</v>
      </c>
      <c r="V67" s="349">
        <f t="shared" si="5"/>
        <v>5</v>
      </c>
      <c r="W67" s="349">
        <v>0</v>
      </c>
      <c r="X67" s="349">
        <v>0</v>
      </c>
      <c r="Y67" s="349">
        <v>0</v>
      </c>
      <c r="Z67" s="349">
        <v>0</v>
      </c>
      <c r="AA67" s="349">
        <v>5</v>
      </c>
      <c r="AB67" s="349">
        <f t="shared" si="6"/>
        <v>5</v>
      </c>
      <c r="AC67" s="349">
        <v>0</v>
      </c>
      <c r="AD67" s="349">
        <v>0</v>
      </c>
      <c r="AE67" s="349">
        <v>0</v>
      </c>
      <c r="AF67" s="349">
        <v>0</v>
      </c>
      <c r="AG67" s="349">
        <v>5</v>
      </c>
      <c r="AH67" s="494">
        <f t="shared" si="0"/>
        <v>50</v>
      </c>
      <c r="AI67" s="350" t="s">
        <v>366</v>
      </c>
      <c r="AJ67" s="351" t="s">
        <v>852</v>
      </c>
      <c r="AK67" s="349">
        <v>7</v>
      </c>
      <c r="AL67" s="349">
        <v>5</v>
      </c>
      <c r="AM67" s="352">
        <f t="shared" si="116"/>
        <v>50281</v>
      </c>
      <c r="AN67" s="352">
        <f t="shared" si="117"/>
        <v>50281</v>
      </c>
      <c r="AO67" s="352">
        <f t="shared" si="118"/>
        <v>6300</v>
      </c>
      <c r="AP67" s="352">
        <v>5050</v>
      </c>
      <c r="AQ67" s="352">
        <v>900</v>
      </c>
      <c r="AR67" s="352">
        <v>350</v>
      </c>
      <c r="AS67" s="352">
        <v>0</v>
      </c>
      <c r="AT67" s="352">
        <v>43981</v>
      </c>
      <c r="AU67" s="352">
        <v>0</v>
      </c>
      <c r="AV67" s="353">
        <v>164428</v>
      </c>
      <c r="AW67" s="354">
        <v>41153</v>
      </c>
      <c r="AX67" s="354">
        <v>86427</v>
      </c>
      <c r="AY67" s="494">
        <f t="shared" si="10"/>
        <v>52.56221568102756</v>
      </c>
      <c r="AZ67" s="354">
        <v>2665</v>
      </c>
      <c r="BA67" s="354">
        <v>184</v>
      </c>
      <c r="BB67" s="354">
        <v>4271</v>
      </c>
      <c r="BC67" s="446">
        <v>38348</v>
      </c>
      <c r="BD67" s="495">
        <f t="shared" si="119"/>
        <v>4.2877855429227081</v>
      </c>
      <c r="BE67" s="496">
        <f t="shared" si="120"/>
        <v>6.9495149681860852E-2</v>
      </c>
      <c r="BF67" s="356">
        <v>6</v>
      </c>
      <c r="BG67" s="355">
        <v>0</v>
      </c>
      <c r="BH67" s="355">
        <v>54</v>
      </c>
      <c r="BI67" s="355">
        <v>4</v>
      </c>
      <c r="BJ67" s="355">
        <v>3042</v>
      </c>
      <c r="BK67" s="355">
        <v>0</v>
      </c>
      <c r="BL67" s="355">
        <v>0</v>
      </c>
      <c r="BM67" s="355">
        <v>1952</v>
      </c>
      <c r="BN67" s="355">
        <v>0</v>
      </c>
      <c r="BO67" s="355">
        <v>726</v>
      </c>
      <c r="BP67" s="355">
        <v>329</v>
      </c>
      <c r="BQ67" s="355">
        <v>0</v>
      </c>
      <c r="BR67" s="356">
        <v>0</v>
      </c>
      <c r="BS67" s="355">
        <v>0</v>
      </c>
      <c r="BT67" s="357" t="s">
        <v>263</v>
      </c>
      <c r="BU67" s="358">
        <v>44896</v>
      </c>
      <c r="BV67" s="333" t="s">
        <v>637</v>
      </c>
      <c r="BW67" s="333" t="s">
        <v>422</v>
      </c>
      <c r="BX67" s="333" t="s">
        <v>637</v>
      </c>
      <c r="BY67" s="333" t="s">
        <v>793</v>
      </c>
      <c r="BZ67" s="333" t="s">
        <v>423</v>
      </c>
      <c r="CA67" s="359" t="s">
        <v>626</v>
      </c>
      <c r="CB67" s="344" t="s">
        <v>263</v>
      </c>
      <c r="CC67" s="352">
        <v>62622</v>
      </c>
      <c r="CD67" s="349">
        <f t="shared" si="13"/>
        <v>471</v>
      </c>
      <c r="CE67" s="349">
        <v>469</v>
      </c>
      <c r="CF67" s="349">
        <v>2</v>
      </c>
      <c r="CG67" s="349">
        <f t="shared" si="70"/>
        <v>40511</v>
      </c>
      <c r="CH67" s="349">
        <v>40406</v>
      </c>
      <c r="CI67" s="349">
        <v>3232</v>
      </c>
      <c r="CJ67" s="349">
        <v>105</v>
      </c>
      <c r="CK67" s="352">
        <v>316</v>
      </c>
      <c r="CL67" s="333" t="s">
        <v>936</v>
      </c>
      <c r="CM67" s="333">
        <v>14</v>
      </c>
      <c r="CN67" s="331">
        <f t="shared" si="27"/>
        <v>151471</v>
      </c>
      <c r="CO67" s="361">
        <f t="shared" si="28"/>
        <v>80169</v>
      </c>
      <c r="CP67" s="361">
        <v>131561</v>
      </c>
      <c r="CQ67" s="361">
        <v>119342</v>
      </c>
      <c r="CR67" s="361">
        <v>60896</v>
      </c>
      <c r="CS67" s="361">
        <v>56532</v>
      </c>
      <c r="CT67" s="361">
        <v>21957</v>
      </c>
      <c r="CU67" s="361">
        <v>21734</v>
      </c>
      <c r="CV67" s="361" t="s">
        <v>263</v>
      </c>
      <c r="CW67" s="361" t="s">
        <v>263</v>
      </c>
      <c r="CX67" s="361">
        <v>19910</v>
      </c>
      <c r="CY67" s="361">
        <v>19273</v>
      </c>
      <c r="CZ67" s="352">
        <f t="shared" si="15"/>
        <v>7265</v>
      </c>
      <c r="DA67" s="349">
        <v>3007</v>
      </c>
      <c r="DB67" s="349">
        <v>0</v>
      </c>
      <c r="DC67" s="349">
        <v>0</v>
      </c>
      <c r="DD67" s="349">
        <v>57</v>
      </c>
      <c r="DE67" s="349">
        <v>0</v>
      </c>
      <c r="DF67" s="349">
        <v>4201</v>
      </c>
      <c r="DG67" s="349">
        <v>0</v>
      </c>
      <c r="DH67" s="349">
        <v>0</v>
      </c>
      <c r="DI67" s="349">
        <v>0</v>
      </c>
      <c r="DJ67" s="352">
        <v>0</v>
      </c>
      <c r="DK67" s="497">
        <f t="shared" si="121"/>
        <v>0</v>
      </c>
      <c r="DL67" s="422">
        <f t="shared" si="122"/>
        <v>0</v>
      </c>
      <c r="DM67" s="423">
        <f t="shared" si="123"/>
        <v>0</v>
      </c>
      <c r="DN67" s="349">
        <f t="shared" si="124"/>
        <v>0</v>
      </c>
      <c r="DO67" s="431">
        <v>0</v>
      </c>
      <c r="DP67" s="422">
        <v>0</v>
      </c>
      <c r="DQ67" s="423">
        <v>0</v>
      </c>
      <c r="DR67" s="349">
        <v>0</v>
      </c>
      <c r="DS67" s="431">
        <v>0</v>
      </c>
      <c r="DT67" s="422">
        <v>0</v>
      </c>
      <c r="DU67" s="423">
        <v>0</v>
      </c>
      <c r="DV67" s="349">
        <v>0</v>
      </c>
      <c r="DW67" s="352">
        <v>890</v>
      </c>
      <c r="DX67" s="344" t="s">
        <v>263</v>
      </c>
      <c r="DY67" s="344" t="s">
        <v>366</v>
      </c>
      <c r="DZ67" s="344" t="s">
        <v>263</v>
      </c>
      <c r="EA67" s="344" t="s">
        <v>263</v>
      </c>
      <c r="EB67" s="344" t="s">
        <v>263</v>
      </c>
      <c r="EC67" s="333" t="s">
        <v>891</v>
      </c>
      <c r="ED67" s="344" t="s">
        <v>263</v>
      </c>
      <c r="EE67" s="362">
        <v>2</v>
      </c>
      <c r="EF67" s="344" t="s">
        <v>263</v>
      </c>
      <c r="EG67" s="330" t="s">
        <v>857</v>
      </c>
      <c r="EH67" s="333" t="s">
        <v>263</v>
      </c>
      <c r="EI67" s="331" t="s">
        <v>263</v>
      </c>
      <c r="EJ67" s="331" t="s">
        <v>263</v>
      </c>
      <c r="EK67" s="344" t="s">
        <v>366</v>
      </c>
      <c r="EL67" s="344" t="s">
        <v>263</v>
      </c>
      <c r="EM67" s="344" t="s">
        <v>366</v>
      </c>
      <c r="EN67" s="357" t="s">
        <v>366</v>
      </c>
      <c r="EO67" s="357" t="s">
        <v>366</v>
      </c>
      <c r="EP67" s="357" t="s">
        <v>366</v>
      </c>
      <c r="EQ67" s="357" t="s">
        <v>366</v>
      </c>
      <c r="ER67" s="333">
        <v>10</v>
      </c>
      <c r="ES67" s="363">
        <v>50</v>
      </c>
      <c r="ET67" s="349">
        <v>1218</v>
      </c>
      <c r="EU67" s="344" t="s">
        <v>263</v>
      </c>
      <c r="EV67" s="344" t="s">
        <v>263</v>
      </c>
      <c r="EW67" s="344" t="s">
        <v>263</v>
      </c>
      <c r="EX67" s="344" t="s">
        <v>263</v>
      </c>
      <c r="EY67" s="352">
        <v>0</v>
      </c>
      <c r="EZ67" s="349">
        <v>0</v>
      </c>
      <c r="FA67" s="349">
        <v>0</v>
      </c>
      <c r="FB67" s="349">
        <v>0</v>
      </c>
      <c r="FC67" s="349">
        <v>3</v>
      </c>
      <c r="FD67" s="349">
        <v>0</v>
      </c>
      <c r="FE67" s="349">
        <v>4</v>
      </c>
      <c r="FF67" s="349">
        <v>0</v>
      </c>
    </row>
    <row r="68" spans="1:162" ht="15" customHeight="1" thickBot="1">
      <c r="A68" s="529" t="s">
        <v>203</v>
      </c>
      <c r="B68" s="96" t="s">
        <v>204</v>
      </c>
      <c r="C68" s="344" t="s">
        <v>205</v>
      </c>
      <c r="D68" s="333" t="s">
        <v>937</v>
      </c>
      <c r="E68" s="344" t="s">
        <v>206</v>
      </c>
      <c r="F68" s="344" t="s">
        <v>207</v>
      </c>
      <c r="G68" s="330">
        <v>32217</v>
      </c>
      <c r="H68" s="330">
        <v>32418</v>
      </c>
      <c r="I68" s="331">
        <v>1811</v>
      </c>
      <c r="J68" s="331">
        <v>216</v>
      </c>
      <c r="K68" s="331">
        <v>95</v>
      </c>
      <c r="L68" s="332" t="s">
        <v>264</v>
      </c>
      <c r="M68" s="333" t="s">
        <v>891</v>
      </c>
      <c r="N68" s="469" t="s">
        <v>319</v>
      </c>
      <c r="O68" s="345" t="s">
        <v>320</v>
      </c>
      <c r="P68" s="333" t="s">
        <v>982</v>
      </c>
      <c r="Q68" s="346" t="s">
        <v>336</v>
      </c>
      <c r="R68" s="347" t="s">
        <v>842</v>
      </c>
      <c r="S68" s="348" t="s">
        <v>843</v>
      </c>
      <c r="T68" s="349">
        <f t="shared" si="3"/>
        <v>14</v>
      </c>
      <c r="U68" s="349">
        <f t="shared" si="4"/>
        <v>0</v>
      </c>
      <c r="V68" s="349">
        <f t="shared" si="5"/>
        <v>8</v>
      </c>
      <c r="W68" s="349">
        <v>0</v>
      </c>
      <c r="X68" s="349">
        <v>0</v>
      </c>
      <c r="Y68" s="349">
        <v>8</v>
      </c>
      <c r="Z68" s="349">
        <v>0</v>
      </c>
      <c r="AA68" s="349">
        <v>0</v>
      </c>
      <c r="AB68" s="349">
        <f t="shared" si="6"/>
        <v>6</v>
      </c>
      <c r="AC68" s="349">
        <v>4</v>
      </c>
      <c r="AD68" s="349">
        <v>0</v>
      </c>
      <c r="AE68" s="349">
        <v>2</v>
      </c>
      <c r="AF68" s="349">
        <v>0</v>
      </c>
      <c r="AG68" s="349">
        <v>0</v>
      </c>
      <c r="AH68" s="494">
        <f t="shared" si="0"/>
        <v>57.142857142857139</v>
      </c>
      <c r="AI68" s="350" t="s">
        <v>366</v>
      </c>
      <c r="AJ68" s="351" t="s">
        <v>852</v>
      </c>
      <c r="AK68" s="349">
        <v>10</v>
      </c>
      <c r="AL68" s="349">
        <v>7</v>
      </c>
      <c r="AM68" s="352">
        <f t="shared" si="116"/>
        <v>31606</v>
      </c>
      <c r="AN68" s="352">
        <f t="shared" si="117"/>
        <v>10479</v>
      </c>
      <c r="AO68" s="352">
        <f t="shared" si="118"/>
        <v>7572</v>
      </c>
      <c r="AP68" s="352">
        <v>4945</v>
      </c>
      <c r="AQ68" s="352">
        <v>1262</v>
      </c>
      <c r="AR68" s="352">
        <v>685</v>
      </c>
      <c r="AS68" s="352">
        <v>680</v>
      </c>
      <c r="AT68" s="352">
        <v>2907</v>
      </c>
      <c r="AU68" s="352">
        <v>21127</v>
      </c>
      <c r="AV68" s="353">
        <v>167350</v>
      </c>
      <c r="AW68" s="354">
        <v>51781</v>
      </c>
      <c r="AX68" s="354">
        <v>104512</v>
      </c>
      <c r="AY68" s="494">
        <f t="shared" si="10"/>
        <v>62.451150283836277</v>
      </c>
      <c r="AZ68" s="354">
        <v>2977</v>
      </c>
      <c r="BA68" s="354">
        <v>324</v>
      </c>
      <c r="BB68" s="354">
        <v>4849</v>
      </c>
      <c r="BC68" s="446">
        <v>24228</v>
      </c>
      <c r="BD68" s="495">
        <f t="shared" si="119"/>
        <v>6.9072973419184418</v>
      </c>
      <c r="BE68" s="496">
        <f t="shared" si="120"/>
        <v>0.12287436024434538</v>
      </c>
      <c r="BF68" s="356">
        <v>8</v>
      </c>
      <c r="BG68" s="355">
        <v>0</v>
      </c>
      <c r="BH68" s="355">
        <v>72</v>
      </c>
      <c r="BI68" s="355">
        <v>0</v>
      </c>
      <c r="BJ68" s="355">
        <v>4957</v>
      </c>
      <c r="BK68" s="355">
        <v>0</v>
      </c>
      <c r="BL68" s="355">
        <v>64</v>
      </c>
      <c r="BM68" s="355">
        <v>281</v>
      </c>
      <c r="BN68" s="355">
        <v>0</v>
      </c>
      <c r="BO68" s="355">
        <v>1329</v>
      </c>
      <c r="BP68" s="355">
        <v>0</v>
      </c>
      <c r="BQ68" s="355">
        <v>0</v>
      </c>
      <c r="BR68" s="356">
        <v>0</v>
      </c>
      <c r="BS68" s="355">
        <v>0</v>
      </c>
      <c r="BT68" s="357" t="s">
        <v>263</v>
      </c>
      <c r="BU68" s="358">
        <v>44470</v>
      </c>
      <c r="BV68" s="333" t="s">
        <v>637</v>
      </c>
      <c r="BW68" s="333" t="s">
        <v>422</v>
      </c>
      <c r="BX68" s="333" t="s">
        <v>637</v>
      </c>
      <c r="BY68" s="333" t="s">
        <v>868</v>
      </c>
      <c r="BZ68" s="333" t="s">
        <v>631</v>
      </c>
      <c r="CA68" s="359" t="s">
        <v>626</v>
      </c>
      <c r="CB68" s="344" t="s">
        <v>263</v>
      </c>
      <c r="CC68" s="352">
        <v>82190</v>
      </c>
      <c r="CD68" s="349">
        <f t="shared" si="13"/>
        <v>465</v>
      </c>
      <c r="CE68" s="349">
        <v>463</v>
      </c>
      <c r="CF68" s="349">
        <v>2</v>
      </c>
      <c r="CG68" s="349">
        <f t="shared" si="70"/>
        <v>29548</v>
      </c>
      <c r="CH68" s="349">
        <v>29420</v>
      </c>
      <c r="CI68" s="349">
        <v>4310</v>
      </c>
      <c r="CJ68" s="349">
        <v>128</v>
      </c>
      <c r="CK68" s="352">
        <v>300</v>
      </c>
      <c r="CL68" s="333" t="s">
        <v>938</v>
      </c>
      <c r="CM68" s="333">
        <v>14</v>
      </c>
      <c r="CN68" s="331">
        <f t="shared" si="27"/>
        <v>160136</v>
      </c>
      <c r="CO68" s="361">
        <f t="shared" si="28"/>
        <v>64582</v>
      </c>
      <c r="CP68" s="361">
        <v>157028</v>
      </c>
      <c r="CQ68" s="361">
        <v>136256</v>
      </c>
      <c r="CR68" s="361">
        <v>62544</v>
      </c>
      <c r="CS68" s="361">
        <v>53956</v>
      </c>
      <c r="CT68" s="361">
        <v>9676</v>
      </c>
      <c r="CU68" s="361">
        <v>9604</v>
      </c>
      <c r="CV68" s="361" t="s">
        <v>263</v>
      </c>
      <c r="CW68" s="361" t="s">
        <v>263</v>
      </c>
      <c r="CX68" s="361">
        <v>3108</v>
      </c>
      <c r="CY68" s="361">
        <v>2038</v>
      </c>
      <c r="CZ68" s="352">
        <f t="shared" si="15"/>
        <v>9070</v>
      </c>
      <c r="DA68" s="349">
        <v>2865</v>
      </c>
      <c r="DB68" s="349">
        <v>0</v>
      </c>
      <c r="DC68" s="349">
        <v>0</v>
      </c>
      <c r="DD68" s="349">
        <v>10</v>
      </c>
      <c r="DE68" s="349">
        <v>0</v>
      </c>
      <c r="DF68" s="349">
        <v>6195</v>
      </c>
      <c r="DG68" s="349">
        <v>0</v>
      </c>
      <c r="DH68" s="349">
        <v>0</v>
      </c>
      <c r="DI68" s="349">
        <v>0</v>
      </c>
      <c r="DJ68" s="352">
        <v>0</v>
      </c>
      <c r="DK68" s="497">
        <f t="shared" si="121"/>
        <v>0</v>
      </c>
      <c r="DL68" s="422">
        <f t="shared" si="122"/>
        <v>0</v>
      </c>
      <c r="DM68" s="423">
        <f t="shared" si="123"/>
        <v>0</v>
      </c>
      <c r="DN68" s="349">
        <f t="shared" si="124"/>
        <v>0</v>
      </c>
      <c r="DO68" s="431">
        <v>0</v>
      </c>
      <c r="DP68" s="422">
        <v>0</v>
      </c>
      <c r="DQ68" s="423">
        <v>0</v>
      </c>
      <c r="DR68" s="349">
        <v>0</v>
      </c>
      <c r="DS68" s="431">
        <v>0</v>
      </c>
      <c r="DT68" s="422">
        <v>0</v>
      </c>
      <c r="DU68" s="423">
        <v>0</v>
      </c>
      <c r="DV68" s="349">
        <v>0</v>
      </c>
      <c r="DW68" s="352">
        <v>3284</v>
      </c>
      <c r="DX68" s="344" t="s">
        <v>263</v>
      </c>
      <c r="DY68" s="344" t="s">
        <v>366</v>
      </c>
      <c r="DZ68" s="344" t="s">
        <v>263</v>
      </c>
      <c r="EA68" s="344" t="s">
        <v>263</v>
      </c>
      <c r="EB68" s="344" t="s">
        <v>263</v>
      </c>
      <c r="EC68" s="333" t="s">
        <v>891</v>
      </c>
      <c r="ED68" s="344" t="s">
        <v>366</v>
      </c>
      <c r="EE68" s="362">
        <v>1</v>
      </c>
      <c r="EF68" s="344" t="s">
        <v>263</v>
      </c>
      <c r="EG68" s="330" t="s">
        <v>857</v>
      </c>
      <c r="EH68" s="333" t="s">
        <v>857</v>
      </c>
      <c r="EI68" s="331" t="s">
        <v>857</v>
      </c>
      <c r="EJ68" s="331" t="s">
        <v>857</v>
      </c>
      <c r="EK68" s="344" t="s">
        <v>366</v>
      </c>
      <c r="EL68" s="344" t="s">
        <v>263</v>
      </c>
      <c r="EM68" s="344" t="s">
        <v>263</v>
      </c>
      <c r="EN68" s="357" t="s">
        <v>366</v>
      </c>
      <c r="EO68" s="357" t="s">
        <v>366</v>
      </c>
      <c r="EP68" s="357" t="s">
        <v>366</v>
      </c>
      <c r="EQ68" s="357" t="s">
        <v>366</v>
      </c>
      <c r="ER68" s="333">
        <v>10</v>
      </c>
      <c r="ES68" s="363" t="s">
        <v>857</v>
      </c>
      <c r="ET68" s="349">
        <v>1279</v>
      </c>
      <c r="EU68" s="344" t="s">
        <v>263</v>
      </c>
      <c r="EV68" s="344" t="s">
        <v>263</v>
      </c>
      <c r="EW68" s="344" t="s">
        <v>366</v>
      </c>
      <c r="EX68" s="344" t="s">
        <v>366</v>
      </c>
      <c r="EY68" s="352">
        <v>0</v>
      </c>
      <c r="EZ68" s="349">
        <v>0</v>
      </c>
      <c r="FA68" s="349">
        <v>0</v>
      </c>
      <c r="FB68" s="349">
        <v>0</v>
      </c>
      <c r="FC68" s="349">
        <v>0</v>
      </c>
      <c r="FD68" s="349">
        <v>0</v>
      </c>
      <c r="FE68" s="349">
        <v>0</v>
      </c>
      <c r="FF68" s="349">
        <v>0</v>
      </c>
    </row>
    <row r="69" spans="1:162" ht="15" customHeight="1" thickBot="1">
      <c r="A69" s="529" t="s">
        <v>208</v>
      </c>
      <c r="B69" s="96" t="s">
        <v>209</v>
      </c>
      <c r="C69" s="344" t="s">
        <v>210</v>
      </c>
      <c r="D69" s="333" t="s">
        <v>794</v>
      </c>
      <c r="E69" s="344" t="s">
        <v>211</v>
      </c>
      <c r="F69" s="344" t="s">
        <v>212</v>
      </c>
      <c r="G69" s="330" t="s">
        <v>795</v>
      </c>
      <c r="H69" s="330" t="s">
        <v>795</v>
      </c>
      <c r="I69" s="331">
        <v>452</v>
      </c>
      <c r="J69" s="331">
        <v>68</v>
      </c>
      <c r="K69" s="331">
        <v>60</v>
      </c>
      <c r="L69" s="332" t="s">
        <v>264</v>
      </c>
      <c r="M69" s="333" t="s">
        <v>891</v>
      </c>
      <c r="N69" s="469" t="s">
        <v>796</v>
      </c>
      <c r="O69" s="345" t="s">
        <v>797</v>
      </c>
      <c r="P69" s="333" t="s">
        <v>983</v>
      </c>
      <c r="Q69" s="346" t="s">
        <v>826</v>
      </c>
      <c r="R69" s="347" t="s">
        <v>844</v>
      </c>
      <c r="S69" s="348" t="s">
        <v>845</v>
      </c>
      <c r="T69" s="349">
        <f t="shared" si="3"/>
        <v>9</v>
      </c>
      <c r="U69" s="349">
        <f t="shared" si="4"/>
        <v>5</v>
      </c>
      <c r="V69" s="349">
        <f t="shared" si="5"/>
        <v>0</v>
      </c>
      <c r="W69" s="349">
        <v>0</v>
      </c>
      <c r="X69" s="349">
        <v>0</v>
      </c>
      <c r="Y69" s="349">
        <v>0</v>
      </c>
      <c r="Z69" s="349">
        <v>0</v>
      </c>
      <c r="AA69" s="349">
        <v>0</v>
      </c>
      <c r="AB69" s="349">
        <f t="shared" si="6"/>
        <v>9</v>
      </c>
      <c r="AC69" s="349">
        <v>0</v>
      </c>
      <c r="AD69" s="349">
        <v>5</v>
      </c>
      <c r="AE69" s="349">
        <v>4</v>
      </c>
      <c r="AF69" s="349">
        <v>0</v>
      </c>
      <c r="AG69" s="349">
        <v>0</v>
      </c>
      <c r="AH69" s="494">
        <f t="shared" si="0"/>
        <v>0</v>
      </c>
      <c r="AI69" s="350" t="s">
        <v>366</v>
      </c>
      <c r="AJ69" s="351" t="s">
        <v>366</v>
      </c>
      <c r="AK69" s="349">
        <v>15</v>
      </c>
      <c r="AL69" s="349">
        <v>8</v>
      </c>
      <c r="AM69" s="352">
        <f t="shared" si="116"/>
        <v>11461</v>
      </c>
      <c r="AN69" s="352">
        <f t="shared" si="117"/>
        <v>11461</v>
      </c>
      <c r="AO69" s="352">
        <f t="shared" si="118"/>
        <v>4077</v>
      </c>
      <c r="AP69" s="352">
        <v>2600</v>
      </c>
      <c r="AQ69" s="352">
        <v>792</v>
      </c>
      <c r="AR69" s="352">
        <v>200</v>
      </c>
      <c r="AS69" s="352">
        <v>485</v>
      </c>
      <c r="AT69" s="352">
        <v>7384</v>
      </c>
      <c r="AU69" s="352">
        <v>0</v>
      </c>
      <c r="AV69" s="353">
        <v>34832</v>
      </c>
      <c r="AW69" s="354">
        <v>11846</v>
      </c>
      <c r="AX69" s="354">
        <v>33402</v>
      </c>
      <c r="AY69" s="494">
        <f t="shared" si="10"/>
        <v>95.89457969683049</v>
      </c>
      <c r="AZ69" s="354">
        <v>855</v>
      </c>
      <c r="BA69" s="354">
        <v>3</v>
      </c>
      <c r="BB69" s="354">
        <v>240</v>
      </c>
      <c r="BC69" s="446">
        <v>9185</v>
      </c>
      <c r="BD69" s="495">
        <f t="shared" si="119"/>
        <v>3.7922700054436582</v>
      </c>
      <c r="BE69" s="496">
        <f t="shared" si="120"/>
        <v>9.3086554164398469E-2</v>
      </c>
      <c r="BF69" s="356">
        <v>5</v>
      </c>
      <c r="BG69" s="355">
        <v>0</v>
      </c>
      <c r="BH69" s="355">
        <v>45</v>
      </c>
      <c r="BI69" s="355">
        <v>0</v>
      </c>
      <c r="BJ69" s="355">
        <v>0</v>
      </c>
      <c r="BK69" s="355">
        <v>0</v>
      </c>
      <c r="BL69" s="355">
        <v>0</v>
      </c>
      <c r="BM69" s="355">
        <v>0</v>
      </c>
      <c r="BN69" s="355">
        <v>0</v>
      </c>
      <c r="BO69" s="355">
        <v>360</v>
      </c>
      <c r="BP69" s="355">
        <v>32</v>
      </c>
      <c r="BQ69" s="355">
        <v>0</v>
      </c>
      <c r="BR69" s="356">
        <v>0</v>
      </c>
      <c r="BS69" s="355">
        <v>0</v>
      </c>
      <c r="BT69" s="357" t="s">
        <v>263</v>
      </c>
      <c r="BU69" s="358" t="s">
        <v>798</v>
      </c>
      <c r="BV69" s="333" t="s">
        <v>438</v>
      </c>
      <c r="BW69" s="333" t="s">
        <v>439</v>
      </c>
      <c r="BX69" s="333" t="s">
        <v>440</v>
      </c>
      <c r="BY69" s="333" t="s">
        <v>441</v>
      </c>
      <c r="BZ69" s="333" t="s">
        <v>631</v>
      </c>
      <c r="CA69" s="344" t="s">
        <v>626</v>
      </c>
      <c r="CB69" s="344" t="s">
        <v>263</v>
      </c>
      <c r="CC69" s="352">
        <v>9458</v>
      </c>
      <c r="CD69" s="349">
        <f t="shared" si="13"/>
        <v>218</v>
      </c>
      <c r="CE69" s="349">
        <v>217</v>
      </c>
      <c r="CF69" s="349">
        <v>1</v>
      </c>
      <c r="CG69" s="349">
        <f t="shared" si="70"/>
        <v>1009</v>
      </c>
      <c r="CH69" s="349">
        <v>1002</v>
      </c>
      <c r="CI69" s="349" t="s">
        <v>852</v>
      </c>
      <c r="CJ69" s="349">
        <v>7</v>
      </c>
      <c r="CK69" s="352">
        <v>267</v>
      </c>
      <c r="CL69" s="360" t="s">
        <v>888</v>
      </c>
      <c r="CM69" s="333">
        <v>14</v>
      </c>
      <c r="CN69" s="331">
        <f t="shared" si="27"/>
        <v>23275</v>
      </c>
      <c r="CO69" s="361" t="s">
        <v>852</v>
      </c>
      <c r="CP69" s="361">
        <v>23195</v>
      </c>
      <c r="CQ69" s="361">
        <v>21838</v>
      </c>
      <c r="CR69" s="361" t="s">
        <v>263</v>
      </c>
      <c r="CS69" s="361" t="s">
        <v>263</v>
      </c>
      <c r="CT69" s="361" t="s">
        <v>263</v>
      </c>
      <c r="CU69" s="361" t="s">
        <v>263</v>
      </c>
      <c r="CV69" s="361" t="s">
        <v>263</v>
      </c>
      <c r="CW69" s="361" t="s">
        <v>263</v>
      </c>
      <c r="CX69" s="361">
        <v>80</v>
      </c>
      <c r="CY69" s="361" t="s">
        <v>263</v>
      </c>
      <c r="CZ69" s="352">
        <f t="shared" si="15"/>
        <v>1670</v>
      </c>
      <c r="DA69" s="349">
        <v>0</v>
      </c>
      <c r="DB69" s="349">
        <v>0</v>
      </c>
      <c r="DC69" s="349">
        <v>0</v>
      </c>
      <c r="DD69" s="349">
        <v>0</v>
      </c>
      <c r="DE69" s="349">
        <v>0</v>
      </c>
      <c r="DF69" s="349">
        <v>1664</v>
      </c>
      <c r="DG69" s="349">
        <v>6</v>
      </c>
      <c r="DH69" s="349">
        <v>0</v>
      </c>
      <c r="DI69" s="349">
        <v>0</v>
      </c>
      <c r="DJ69" s="352">
        <v>0</v>
      </c>
      <c r="DK69" s="497">
        <f t="shared" si="121"/>
        <v>0</v>
      </c>
      <c r="DL69" s="422">
        <f t="shared" si="122"/>
        <v>0</v>
      </c>
      <c r="DM69" s="423">
        <f t="shared" si="123"/>
        <v>0</v>
      </c>
      <c r="DN69" s="349">
        <f t="shared" si="124"/>
        <v>0</v>
      </c>
      <c r="DO69" s="431">
        <v>0</v>
      </c>
      <c r="DP69" s="422">
        <v>0</v>
      </c>
      <c r="DQ69" s="423">
        <v>0</v>
      </c>
      <c r="DR69" s="349">
        <v>0</v>
      </c>
      <c r="DS69" s="431">
        <v>0</v>
      </c>
      <c r="DT69" s="422">
        <v>0</v>
      </c>
      <c r="DU69" s="423">
        <v>0</v>
      </c>
      <c r="DV69" s="349">
        <v>0</v>
      </c>
      <c r="DW69" s="352">
        <v>0</v>
      </c>
      <c r="DX69" s="344" t="s">
        <v>263</v>
      </c>
      <c r="DY69" s="344" t="s">
        <v>263</v>
      </c>
      <c r="DZ69" s="344" t="s">
        <v>263</v>
      </c>
      <c r="EA69" s="344" t="s">
        <v>263</v>
      </c>
      <c r="EB69" s="344" t="s">
        <v>263</v>
      </c>
      <c r="EC69" s="333" t="s">
        <v>891</v>
      </c>
      <c r="ED69" s="344" t="s">
        <v>366</v>
      </c>
      <c r="EE69" s="362">
        <v>1</v>
      </c>
      <c r="EF69" s="344" t="s">
        <v>366</v>
      </c>
      <c r="EG69" s="330" t="s">
        <v>799</v>
      </c>
      <c r="EH69" s="333" t="s">
        <v>540</v>
      </c>
      <c r="EI69" s="331">
        <v>689</v>
      </c>
      <c r="EJ69" s="331">
        <v>1729</v>
      </c>
      <c r="EK69" s="344" t="s">
        <v>263</v>
      </c>
      <c r="EL69" s="344" t="s">
        <v>263</v>
      </c>
      <c r="EM69" s="344" t="s">
        <v>263</v>
      </c>
      <c r="EN69" s="357" t="s">
        <v>263</v>
      </c>
      <c r="EO69" s="357" t="s">
        <v>263</v>
      </c>
      <c r="EP69" s="357" t="s">
        <v>263</v>
      </c>
      <c r="EQ69" s="357" t="s">
        <v>263</v>
      </c>
      <c r="ER69" s="333" t="s">
        <v>263</v>
      </c>
      <c r="ES69" s="363" t="s">
        <v>263</v>
      </c>
      <c r="ET69" s="352" t="s">
        <v>263</v>
      </c>
      <c r="EU69" s="344" t="s">
        <v>263</v>
      </c>
      <c r="EV69" s="344" t="s">
        <v>263</v>
      </c>
      <c r="EW69" s="344" t="s">
        <v>263</v>
      </c>
      <c r="EX69" s="344" t="s">
        <v>263</v>
      </c>
      <c r="EY69" s="352">
        <v>0</v>
      </c>
      <c r="EZ69" s="349">
        <v>0</v>
      </c>
      <c r="FA69" s="349">
        <v>0</v>
      </c>
      <c r="FB69" s="349">
        <v>0</v>
      </c>
      <c r="FC69" s="349">
        <v>0</v>
      </c>
      <c r="FD69" s="349">
        <v>0</v>
      </c>
      <c r="FE69" s="349">
        <v>0</v>
      </c>
      <c r="FF69" s="349">
        <v>0</v>
      </c>
    </row>
    <row r="70" spans="1:162" ht="15" customHeight="1">
      <c r="A70" s="525" t="s">
        <v>213</v>
      </c>
      <c r="B70" s="531"/>
      <c r="C70" s="534"/>
      <c r="D70" s="535"/>
      <c r="E70" s="534"/>
      <c r="F70" s="534"/>
      <c r="G70" s="536"/>
      <c r="H70" s="536"/>
      <c r="I70" s="537">
        <f>SUM(I71:I73)</f>
        <v>1519</v>
      </c>
      <c r="J70" s="537">
        <f t="shared" ref="J70:BS70" si="125">SUM(J71:J73)</f>
        <v>272</v>
      </c>
      <c r="K70" s="537">
        <f t="shared" si="125"/>
        <v>111</v>
      </c>
      <c r="L70" s="528"/>
      <c r="M70" s="524"/>
      <c r="N70" s="538"/>
      <c r="O70" s="539"/>
      <c r="P70" s="535"/>
      <c r="Q70" s="540"/>
      <c r="R70" s="541"/>
      <c r="S70" s="542"/>
      <c r="T70" s="543">
        <f t="shared" si="3"/>
        <v>23</v>
      </c>
      <c r="U70" s="543">
        <f t="shared" si="4"/>
        <v>0</v>
      </c>
      <c r="V70" s="543">
        <f t="shared" si="5"/>
        <v>13</v>
      </c>
      <c r="W70" s="543">
        <f t="shared" si="125"/>
        <v>0</v>
      </c>
      <c r="X70" s="543">
        <f t="shared" si="125"/>
        <v>0</v>
      </c>
      <c r="Y70" s="543">
        <f t="shared" si="125"/>
        <v>0</v>
      </c>
      <c r="Z70" s="543">
        <f t="shared" si="125"/>
        <v>0</v>
      </c>
      <c r="AA70" s="543">
        <f t="shared" si="125"/>
        <v>13</v>
      </c>
      <c r="AB70" s="543">
        <f t="shared" si="6"/>
        <v>10</v>
      </c>
      <c r="AC70" s="543">
        <f t="shared" si="125"/>
        <v>0</v>
      </c>
      <c r="AD70" s="543">
        <f t="shared" si="125"/>
        <v>0</v>
      </c>
      <c r="AE70" s="543">
        <f t="shared" si="125"/>
        <v>0</v>
      </c>
      <c r="AF70" s="543">
        <f t="shared" si="125"/>
        <v>0</v>
      </c>
      <c r="AG70" s="543">
        <f t="shared" si="125"/>
        <v>10</v>
      </c>
      <c r="AH70" s="544">
        <f t="shared" si="0"/>
        <v>56.521739130434781</v>
      </c>
      <c r="AI70" s="545"/>
      <c r="AJ70" s="546"/>
      <c r="AK70" s="547"/>
      <c r="AL70" s="547"/>
      <c r="AM70" s="543">
        <f t="shared" si="116"/>
        <v>128541</v>
      </c>
      <c r="AN70" s="543">
        <f t="shared" si="117"/>
        <v>128541</v>
      </c>
      <c r="AO70" s="543">
        <f t="shared" si="118"/>
        <v>30150</v>
      </c>
      <c r="AP70" s="543">
        <f t="shared" si="125"/>
        <v>16800</v>
      </c>
      <c r="AQ70" s="543">
        <f t="shared" si="125"/>
        <v>3500</v>
      </c>
      <c r="AR70" s="543">
        <f t="shared" si="125"/>
        <v>3000</v>
      </c>
      <c r="AS70" s="543">
        <f t="shared" si="125"/>
        <v>6850</v>
      </c>
      <c r="AT70" s="543">
        <f t="shared" si="125"/>
        <v>98391</v>
      </c>
      <c r="AU70" s="543">
        <f t="shared" si="125"/>
        <v>0</v>
      </c>
      <c r="AV70" s="548">
        <f t="shared" si="125"/>
        <v>251341</v>
      </c>
      <c r="AW70" s="548">
        <f t="shared" si="125"/>
        <v>91325</v>
      </c>
      <c r="AX70" s="548">
        <f t="shared" si="125"/>
        <v>168267</v>
      </c>
      <c r="AY70" s="544">
        <f t="shared" si="10"/>
        <v>66.94769257701688</v>
      </c>
      <c r="AZ70" s="548">
        <f t="shared" si="125"/>
        <v>8008</v>
      </c>
      <c r="BA70" s="548">
        <f t="shared" si="125"/>
        <v>118</v>
      </c>
      <c r="BB70" s="548">
        <f t="shared" si="125"/>
        <v>13379</v>
      </c>
      <c r="BC70" s="549">
        <v>28441</v>
      </c>
      <c r="BD70" s="550">
        <f t="shared" si="34"/>
        <v>8.8372771702823396</v>
      </c>
      <c r="BE70" s="551">
        <f t="shared" si="11"/>
        <v>0.28156534580359338</v>
      </c>
      <c r="BF70" s="548">
        <f t="shared" si="125"/>
        <v>26</v>
      </c>
      <c r="BG70" s="548">
        <f t="shared" si="125"/>
        <v>0</v>
      </c>
      <c r="BH70" s="548">
        <f t="shared" si="125"/>
        <v>205</v>
      </c>
      <c r="BI70" s="548">
        <f t="shared" si="125"/>
        <v>2</v>
      </c>
      <c r="BJ70" s="548">
        <f t="shared" si="125"/>
        <v>19897</v>
      </c>
      <c r="BK70" s="548">
        <f t="shared" si="125"/>
        <v>0</v>
      </c>
      <c r="BL70" s="548">
        <f t="shared" si="125"/>
        <v>45</v>
      </c>
      <c r="BM70" s="548">
        <f t="shared" si="125"/>
        <v>54</v>
      </c>
      <c r="BN70" s="548">
        <f t="shared" si="125"/>
        <v>0</v>
      </c>
      <c r="BO70" s="548">
        <f t="shared" si="125"/>
        <v>5164</v>
      </c>
      <c r="BP70" s="548">
        <f t="shared" si="125"/>
        <v>299</v>
      </c>
      <c r="BQ70" s="548">
        <f t="shared" si="125"/>
        <v>0</v>
      </c>
      <c r="BR70" s="548">
        <f t="shared" si="125"/>
        <v>0</v>
      </c>
      <c r="BS70" s="548">
        <f t="shared" si="125"/>
        <v>0</v>
      </c>
      <c r="BT70" s="552"/>
      <c r="BU70" s="553"/>
      <c r="BV70" s="535"/>
      <c r="BW70" s="535"/>
      <c r="BX70" s="535"/>
      <c r="BY70" s="535"/>
      <c r="BZ70" s="535"/>
      <c r="CA70" s="554"/>
      <c r="CB70" s="534"/>
      <c r="CC70" s="555">
        <f t="shared" ref="CC70:EE70" si="126">SUM(CC71:CC73)</f>
        <v>110071</v>
      </c>
      <c r="CD70" s="555">
        <f t="shared" si="13"/>
        <v>638</v>
      </c>
      <c r="CE70" s="555">
        <f t="shared" si="126"/>
        <v>626</v>
      </c>
      <c r="CF70" s="555">
        <f t="shared" si="126"/>
        <v>12</v>
      </c>
      <c r="CG70" s="555">
        <f t="shared" si="70"/>
        <v>13822</v>
      </c>
      <c r="CH70" s="555">
        <f t="shared" si="126"/>
        <v>13523</v>
      </c>
      <c r="CI70" s="555">
        <f t="shared" si="126"/>
        <v>4473</v>
      </c>
      <c r="CJ70" s="555">
        <f t="shared" si="126"/>
        <v>299</v>
      </c>
      <c r="CK70" s="556"/>
      <c r="CL70" s="557"/>
      <c r="CM70" s="538"/>
      <c r="CN70" s="558">
        <f t="shared" si="27"/>
        <v>342697</v>
      </c>
      <c r="CO70" s="559">
        <f t="shared" si="28"/>
        <v>160143</v>
      </c>
      <c r="CP70" s="558">
        <f t="shared" si="126"/>
        <v>254188</v>
      </c>
      <c r="CQ70" s="558">
        <f t="shared" si="126"/>
        <v>199265</v>
      </c>
      <c r="CR70" s="558">
        <f t="shared" si="126"/>
        <v>101617</v>
      </c>
      <c r="CS70" s="558" t="s">
        <v>878</v>
      </c>
      <c r="CT70" s="558" t="s">
        <v>263</v>
      </c>
      <c r="CU70" s="558" t="s">
        <v>263</v>
      </c>
      <c r="CV70" s="558" t="s">
        <v>263</v>
      </c>
      <c r="CW70" s="558" t="s">
        <v>263</v>
      </c>
      <c r="CX70" s="558">
        <f t="shared" si="126"/>
        <v>88509</v>
      </c>
      <c r="CY70" s="558">
        <f t="shared" si="126"/>
        <v>58526</v>
      </c>
      <c r="CZ70" s="555">
        <f t="shared" si="15"/>
        <v>33160</v>
      </c>
      <c r="DA70" s="555">
        <f t="shared" si="126"/>
        <v>17768</v>
      </c>
      <c r="DB70" s="555">
        <f t="shared" si="126"/>
        <v>0</v>
      </c>
      <c r="DC70" s="555">
        <f t="shared" si="126"/>
        <v>1</v>
      </c>
      <c r="DD70" s="555">
        <f t="shared" si="126"/>
        <v>1</v>
      </c>
      <c r="DE70" s="555">
        <f t="shared" si="126"/>
        <v>0</v>
      </c>
      <c r="DF70" s="555">
        <f t="shared" si="126"/>
        <v>15390</v>
      </c>
      <c r="DG70" s="555">
        <f t="shared" si="126"/>
        <v>0</v>
      </c>
      <c r="DH70" s="555">
        <f t="shared" si="126"/>
        <v>0</v>
      </c>
      <c r="DI70" s="555">
        <f t="shared" si="126"/>
        <v>0</v>
      </c>
      <c r="DJ70" s="555">
        <f t="shared" si="126"/>
        <v>0</v>
      </c>
      <c r="DK70" s="560">
        <f t="shared" si="121"/>
        <v>0</v>
      </c>
      <c r="DL70" s="561">
        <f t="shared" si="122"/>
        <v>0</v>
      </c>
      <c r="DM70" s="562">
        <f t="shared" si="123"/>
        <v>0</v>
      </c>
      <c r="DN70" s="563">
        <f t="shared" si="124"/>
        <v>0</v>
      </c>
      <c r="DO70" s="560">
        <f t="shared" si="126"/>
        <v>0</v>
      </c>
      <c r="DP70" s="561">
        <f t="shared" si="126"/>
        <v>0</v>
      </c>
      <c r="DQ70" s="562">
        <f t="shared" si="126"/>
        <v>0</v>
      </c>
      <c r="DR70" s="563">
        <f t="shared" si="126"/>
        <v>0</v>
      </c>
      <c r="DS70" s="560">
        <f t="shared" si="126"/>
        <v>0</v>
      </c>
      <c r="DT70" s="561">
        <f t="shared" si="126"/>
        <v>0</v>
      </c>
      <c r="DU70" s="562">
        <f t="shared" si="126"/>
        <v>0</v>
      </c>
      <c r="DV70" s="547">
        <f t="shared" si="126"/>
        <v>0</v>
      </c>
      <c r="DW70" s="543">
        <f t="shared" si="126"/>
        <v>1799</v>
      </c>
      <c r="DX70" s="564"/>
      <c r="DY70" s="564"/>
      <c r="DZ70" s="564"/>
      <c r="EA70" s="564"/>
      <c r="EB70" s="564"/>
      <c r="EC70" s="570"/>
      <c r="ED70" s="566"/>
      <c r="EE70" s="567">
        <f t="shared" si="126"/>
        <v>3</v>
      </c>
      <c r="EF70" s="564"/>
      <c r="EG70" s="568"/>
      <c r="EH70" s="538"/>
      <c r="EI70" s="558"/>
      <c r="EJ70" s="558"/>
      <c r="EK70" s="569"/>
      <c r="EL70" s="569"/>
      <c r="EM70" s="569"/>
      <c r="EN70" s="569"/>
      <c r="EO70" s="569"/>
      <c r="EP70" s="569"/>
      <c r="EQ70" s="569"/>
      <c r="ER70" s="570"/>
      <c r="ES70" s="570"/>
      <c r="ET70" s="555">
        <f t="shared" ref="ET70:FF70" si="127">SUM(ET71:ET73)</f>
        <v>319</v>
      </c>
      <c r="EU70" s="571"/>
      <c r="EV70" s="571"/>
      <c r="EW70" s="571"/>
      <c r="EX70" s="571"/>
      <c r="EY70" s="555">
        <f t="shared" si="127"/>
        <v>2</v>
      </c>
      <c r="EZ70" s="555">
        <f t="shared" si="127"/>
        <v>0</v>
      </c>
      <c r="FA70" s="555">
        <f t="shared" si="127"/>
        <v>0</v>
      </c>
      <c r="FB70" s="555">
        <f t="shared" si="127"/>
        <v>0</v>
      </c>
      <c r="FC70" s="555">
        <f t="shared" si="127"/>
        <v>4</v>
      </c>
      <c r="FD70" s="555">
        <f t="shared" si="127"/>
        <v>0</v>
      </c>
      <c r="FE70" s="555">
        <f t="shared" si="127"/>
        <v>0</v>
      </c>
      <c r="FF70" s="555">
        <f t="shared" si="127"/>
        <v>0</v>
      </c>
    </row>
    <row r="71" spans="1:162" ht="15" customHeight="1">
      <c r="A71" s="524"/>
      <c r="B71" s="18" t="s">
        <v>214</v>
      </c>
      <c r="C71" s="177" t="s">
        <v>215</v>
      </c>
      <c r="D71" s="175" t="s">
        <v>800</v>
      </c>
      <c r="E71" s="177" t="s">
        <v>216</v>
      </c>
      <c r="F71" s="177" t="s">
        <v>217</v>
      </c>
      <c r="G71" s="181">
        <v>33506</v>
      </c>
      <c r="H71" s="181">
        <v>33578</v>
      </c>
      <c r="I71" s="178">
        <v>973</v>
      </c>
      <c r="J71" s="178">
        <v>187</v>
      </c>
      <c r="K71" s="178">
        <v>89</v>
      </c>
      <c r="L71" s="272" t="s">
        <v>265</v>
      </c>
      <c r="M71" s="175" t="s">
        <v>267</v>
      </c>
      <c r="N71" s="466" t="s">
        <v>321</v>
      </c>
      <c r="O71" s="302" t="s">
        <v>322</v>
      </c>
      <c r="P71" s="175" t="s">
        <v>952</v>
      </c>
      <c r="Q71" s="337" t="s">
        <v>822</v>
      </c>
      <c r="R71" s="163" t="s">
        <v>801</v>
      </c>
      <c r="S71" s="164" t="s">
        <v>802</v>
      </c>
      <c r="T71" s="165">
        <f t="shared" si="3"/>
        <v>14</v>
      </c>
      <c r="U71" s="166">
        <f t="shared" si="4"/>
        <v>0</v>
      </c>
      <c r="V71" s="166">
        <f t="shared" si="5"/>
        <v>7</v>
      </c>
      <c r="W71" s="166">
        <v>0</v>
      </c>
      <c r="X71" s="166">
        <v>0</v>
      </c>
      <c r="Y71" s="166">
        <v>0</v>
      </c>
      <c r="Z71" s="166">
        <v>0</v>
      </c>
      <c r="AA71" s="166">
        <v>7</v>
      </c>
      <c r="AB71" s="166">
        <f t="shared" si="6"/>
        <v>7</v>
      </c>
      <c r="AC71" s="166">
        <v>0</v>
      </c>
      <c r="AD71" s="166">
        <v>0</v>
      </c>
      <c r="AE71" s="166">
        <v>0</v>
      </c>
      <c r="AF71" s="166">
        <v>0</v>
      </c>
      <c r="AG71" s="166">
        <v>7</v>
      </c>
      <c r="AH71" s="498">
        <f t="shared" si="0"/>
        <v>50</v>
      </c>
      <c r="AI71" s="168" t="s">
        <v>852</v>
      </c>
      <c r="AJ71" s="168" t="s">
        <v>852</v>
      </c>
      <c r="AK71" s="169" t="s">
        <v>852</v>
      </c>
      <c r="AL71" s="169" t="s">
        <v>852</v>
      </c>
      <c r="AM71" s="169">
        <f t="shared" si="116"/>
        <v>128541</v>
      </c>
      <c r="AN71" s="169">
        <f t="shared" si="117"/>
        <v>128541</v>
      </c>
      <c r="AO71" s="169">
        <f t="shared" si="118"/>
        <v>30150</v>
      </c>
      <c r="AP71" s="169">
        <v>16800</v>
      </c>
      <c r="AQ71" s="169">
        <v>3500</v>
      </c>
      <c r="AR71" s="169">
        <v>3000</v>
      </c>
      <c r="AS71" s="169">
        <v>6850</v>
      </c>
      <c r="AT71" s="169">
        <v>98391</v>
      </c>
      <c r="AU71" s="169">
        <v>0</v>
      </c>
      <c r="AV71" s="170">
        <v>169696</v>
      </c>
      <c r="AW71" s="170">
        <v>53657</v>
      </c>
      <c r="AX71" s="170">
        <v>114008</v>
      </c>
      <c r="AY71" s="498">
        <f t="shared" si="10"/>
        <v>67.183669620969269</v>
      </c>
      <c r="AZ71" s="170">
        <v>5113</v>
      </c>
      <c r="BA71" s="170">
        <v>79</v>
      </c>
      <c r="BB71" s="170">
        <v>9335</v>
      </c>
      <c r="BC71" s="442"/>
      <c r="BD71" s="172"/>
      <c r="BE71" s="172"/>
      <c r="BF71" s="249">
        <v>11</v>
      </c>
      <c r="BG71" s="249">
        <v>0</v>
      </c>
      <c r="BH71" s="249">
        <v>118</v>
      </c>
      <c r="BI71" s="249">
        <v>2</v>
      </c>
      <c r="BJ71" s="170">
        <v>11069</v>
      </c>
      <c r="BK71" s="170">
        <v>0</v>
      </c>
      <c r="BL71" s="170">
        <v>39</v>
      </c>
      <c r="BM71" s="170">
        <v>36</v>
      </c>
      <c r="BN71" s="170">
        <v>0</v>
      </c>
      <c r="BO71" s="170">
        <v>2627</v>
      </c>
      <c r="BP71" s="170">
        <v>299</v>
      </c>
      <c r="BQ71" s="170">
        <v>0</v>
      </c>
      <c r="BR71" s="170">
        <v>0</v>
      </c>
      <c r="BS71" s="170">
        <v>0</v>
      </c>
      <c r="BT71" s="173" t="s">
        <v>263</v>
      </c>
      <c r="BU71" s="174" t="s">
        <v>803</v>
      </c>
      <c r="BV71" s="285" t="s">
        <v>429</v>
      </c>
      <c r="BW71" s="175" t="s">
        <v>866</v>
      </c>
      <c r="BX71" s="175" t="s">
        <v>429</v>
      </c>
      <c r="BY71" s="175" t="s">
        <v>870</v>
      </c>
      <c r="BZ71" s="175" t="s">
        <v>423</v>
      </c>
      <c r="CA71" s="177" t="s">
        <v>626</v>
      </c>
      <c r="CB71" s="177" t="s">
        <v>263</v>
      </c>
      <c r="CC71" s="165">
        <v>79605</v>
      </c>
      <c r="CD71" s="169">
        <f t="shared" si="13"/>
        <v>638</v>
      </c>
      <c r="CE71" s="169">
        <v>626</v>
      </c>
      <c r="CF71" s="169">
        <v>12</v>
      </c>
      <c r="CG71" s="169">
        <f t="shared" si="70"/>
        <v>13822</v>
      </c>
      <c r="CH71" s="169">
        <v>13523</v>
      </c>
      <c r="CI71" s="169">
        <v>4473</v>
      </c>
      <c r="CJ71" s="169">
        <v>299</v>
      </c>
      <c r="CK71" s="165">
        <v>313</v>
      </c>
      <c r="CL71" s="285" t="s">
        <v>889</v>
      </c>
      <c r="CM71" s="175">
        <v>14</v>
      </c>
      <c r="CN71" s="158">
        <f t="shared" si="27"/>
        <v>248341</v>
      </c>
      <c r="CO71" s="158">
        <f t="shared" si="28"/>
        <v>112085</v>
      </c>
      <c r="CP71" s="158">
        <v>182692</v>
      </c>
      <c r="CQ71" s="158">
        <v>151743</v>
      </c>
      <c r="CR71" s="158">
        <v>71438</v>
      </c>
      <c r="CS71" s="158" t="s">
        <v>263</v>
      </c>
      <c r="CT71" s="178" t="s">
        <v>263</v>
      </c>
      <c r="CU71" s="178" t="s">
        <v>263</v>
      </c>
      <c r="CV71" s="178" t="s">
        <v>263</v>
      </c>
      <c r="CW71" s="178" t="s">
        <v>263</v>
      </c>
      <c r="CX71" s="158">
        <v>65649</v>
      </c>
      <c r="CY71" s="178">
        <v>40647</v>
      </c>
      <c r="CZ71" s="165">
        <f t="shared" si="15"/>
        <v>22531</v>
      </c>
      <c r="DA71" s="165">
        <v>12729</v>
      </c>
      <c r="DB71" s="165">
        <v>0</v>
      </c>
      <c r="DC71" s="165">
        <v>1</v>
      </c>
      <c r="DD71" s="165">
        <v>1</v>
      </c>
      <c r="DE71" s="165">
        <v>0</v>
      </c>
      <c r="DF71" s="158">
        <v>9800</v>
      </c>
      <c r="DG71" s="165">
        <v>0</v>
      </c>
      <c r="DH71" s="165">
        <v>0</v>
      </c>
      <c r="DI71" s="165">
        <v>0</v>
      </c>
      <c r="DJ71" s="165">
        <v>0</v>
      </c>
      <c r="DK71" s="395">
        <f t="shared" si="121"/>
        <v>0</v>
      </c>
      <c r="DL71" s="406">
        <f t="shared" si="122"/>
        <v>0</v>
      </c>
      <c r="DM71" s="407">
        <f t="shared" si="123"/>
        <v>0</v>
      </c>
      <c r="DN71" s="275">
        <f t="shared" si="124"/>
        <v>0</v>
      </c>
      <c r="DO71" s="395">
        <v>0</v>
      </c>
      <c r="DP71" s="406">
        <v>0</v>
      </c>
      <c r="DQ71" s="407">
        <v>0</v>
      </c>
      <c r="DR71" s="275">
        <v>0</v>
      </c>
      <c r="DS71" s="395">
        <v>0</v>
      </c>
      <c r="DT71" s="406">
        <v>0</v>
      </c>
      <c r="DU71" s="407">
        <v>0</v>
      </c>
      <c r="DV71" s="275">
        <v>0</v>
      </c>
      <c r="DW71" s="165">
        <v>1007</v>
      </c>
      <c r="DX71" s="156" t="s">
        <v>263</v>
      </c>
      <c r="DY71" s="156" t="s">
        <v>366</v>
      </c>
      <c r="DZ71" s="156" t="s">
        <v>263</v>
      </c>
      <c r="EA71" s="156" t="s">
        <v>263</v>
      </c>
      <c r="EB71" s="179" t="s">
        <v>263</v>
      </c>
      <c r="EC71" s="339" t="s">
        <v>891</v>
      </c>
      <c r="ED71" s="156" t="s">
        <v>366</v>
      </c>
      <c r="EE71" s="167">
        <v>1</v>
      </c>
      <c r="EF71" s="177" t="s">
        <v>366</v>
      </c>
      <c r="EG71" s="181" t="s">
        <v>804</v>
      </c>
      <c r="EH71" s="175" t="s">
        <v>538</v>
      </c>
      <c r="EI71" s="178">
        <v>653</v>
      </c>
      <c r="EJ71" s="178">
        <v>10680</v>
      </c>
      <c r="EK71" s="156" t="s">
        <v>366</v>
      </c>
      <c r="EL71" s="156" t="s">
        <v>263</v>
      </c>
      <c r="EM71" s="156" t="s">
        <v>366</v>
      </c>
      <c r="EN71" s="182" t="s">
        <v>366</v>
      </c>
      <c r="EO71" s="182" t="s">
        <v>366</v>
      </c>
      <c r="EP71" s="182" t="s">
        <v>263</v>
      </c>
      <c r="EQ71" s="182" t="s">
        <v>366</v>
      </c>
      <c r="ER71" s="155">
        <v>20</v>
      </c>
      <c r="ES71" s="155" t="s">
        <v>535</v>
      </c>
      <c r="ET71" s="165">
        <v>298</v>
      </c>
      <c r="EU71" s="156" t="s">
        <v>263</v>
      </c>
      <c r="EV71" s="156" t="s">
        <v>366</v>
      </c>
      <c r="EW71" s="156" t="s">
        <v>366</v>
      </c>
      <c r="EX71" s="156" t="s">
        <v>263</v>
      </c>
      <c r="EY71" s="169">
        <v>2</v>
      </c>
      <c r="EZ71" s="169">
        <v>0</v>
      </c>
      <c r="FA71" s="169">
        <v>0</v>
      </c>
      <c r="FB71" s="169">
        <v>0</v>
      </c>
      <c r="FC71" s="169">
        <v>4</v>
      </c>
      <c r="FD71" s="169">
        <v>0</v>
      </c>
      <c r="FE71" s="169">
        <v>0</v>
      </c>
      <c r="FF71" s="169">
        <v>0</v>
      </c>
    </row>
    <row r="72" spans="1:162" ht="15" customHeight="1">
      <c r="A72" s="524"/>
      <c r="B72" s="92" t="s">
        <v>218</v>
      </c>
      <c r="C72" s="184" t="s">
        <v>219</v>
      </c>
      <c r="D72" s="183" t="s">
        <v>220</v>
      </c>
      <c r="E72" s="184" t="s">
        <v>221</v>
      </c>
      <c r="F72" s="184" t="s">
        <v>222</v>
      </c>
      <c r="G72" s="185">
        <v>34425</v>
      </c>
      <c r="H72" s="185">
        <v>34650</v>
      </c>
      <c r="I72" s="186">
        <v>236</v>
      </c>
      <c r="J72" s="186">
        <v>48</v>
      </c>
      <c r="K72" s="186">
        <v>8</v>
      </c>
      <c r="L72" s="187" t="s">
        <v>265</v>
      </c>
      <c r="M72" s="183" t="s">
        <v>267</v>
      </c>
      <c r="N72" s="133"/>
      <c r="O72" s="133"/>
      <c r="P72" s="183" t="s">
        <v>952</v>
      </c>
      <c r="Q72" s="190" t="s">
        <v>826</v>
      </c>
      <c r="R72" s="187" t="s">
        <v>801</v>
      </c>
      <c r="S72" s="305" t="s">
        <v>802</v>
      </c>
      <c r="T72" s="206">
        <f t="shared" si="3"/>
        <v>5</v>
      </c>
      <c r="U72" s="206">
        <f t="shared" si="4"/>
        <v>0</v>
      </c>
      <c r="V72" s="206">
        <f t="shared" si="5"/>
        <v>3</v>
      </c>
      <c r="W72" s="206">
        <v>0</v>
      </c>
      <c r="X72" s="206">
        <v>0</v>
      </c>
      <c r="Y72" s="206">
        <v>0</v>
      </c>
      <c r="Z72" s="206">
        <v>0</v>
      </c>
      <c r="AA72" s="206">
        <v>3</v>
      </c>
      <c r="AB72" s="206">
        <f t="shared" si="6"/>
        <v>2</v>
      </c>
      <c r="AC72" s="206">
        <v>0</v>
      </c>
      <c r="AD72" s="206">
        <v>0</v>
      </c>
      <c r="AE72" s="206">
        <v>0</v>
      </c>
      <c r="AF72" s="206">
        <v>0</v>
      </c>
      <c r="AG72" s="206">
        <v>2</v>
      </c>
      <c r="AH72" s="492">
        <f t="shared" si="0"/>
        <v>60</v>
      </c>
      <c r="AI72" s="144"/>
      <c r="AJ72" s="144"/>
      <c r="AK72" s="141"/>
      <c r="AL72" s="141"/>
      <c r="AM72" s="365"/>
      <c r="AN72" s="365"/>
      <c r="AO72" s="365"/>
      <c r="AP72" s="365"/>
      <c r="AQ72" s="365"/>
      <c r="AR72" s="365"/>
      <c r="AS72" s="365"/>
      <c r="AT72" s="365"/>
      <c r="AU72" s="365"/>
      <c r="AV72" s="195">
        <v>44713</v>
      </c>
      <c r="AW72" s="195">
        <v>18963</v>
      </c>
      <c r="AX72" s="195">
        <v>32314</v>
      </c>
      <c r="AY72" s="492">
        <f t="shared" si="10"/>
        <v>72.269809675038573</v>
      </c>
      <c r="AZ72" s="195">
        <v>1533</v>
      </c>
      <c r="BA72" s="195">
        <v>25</v>
      </c>
      <c r="BB72" s="195">
        <v>2232</v>
      </c>
      <c r="BC72" s="474"/>
      <c r="BD72" s="197"/>
      <c r="BE72" s="197"/>
      <c r="BF72" s="194">
        <v>8</v>
      </c>
      <c r="BG72" s="194">
        <v>0</v>
      </c>
      <c r="BH72" s="194">
        <v>53</v>
      </c>
      <c r="BI72" s="194">
        <v>0</v>
      </c>
      <c r="BJ72" s="195">
        <v>4666</v>
      </c>
      <c r="BK72" s="195">
        <v>0</v>
      </c>
      <c r="BL72" s="195">
        <v>2</v>
      </c>
      <c r="BM72" s="195">
        <v>18</v>
      </c>
      <c r="BN72" s="195">
        <v>0</v>
      </c>
      <c r="BO72" s="195">
        <v>1437</v>
      </c>
      <c r="BP72" s="195">
        <v>0</v>
      </c>
      <c r="BQ72" s="195">
        <v>0</v>
      </c>
      <c r="BR72" s="195">
        <v>0</v>
      </c>
      <c r="BS72" s="195">
        <v>0</v>
      </c>
      <c r="BT72" s="200" t="s">
        <v>263</v>
      </c>
      <c r="BU72" s="150"/>
      <c r="BV72" s="133"/>
      <c r="BW72" s="133"/>
      <c r="BX72" s="133"/>
      <c r="BY72" s="133"/>
      <c r="BZ72" s="133"/>
      <c r="CA72" s="133"/>
      <c r="CB72" s="133"/>
      <c r="CC72" s="186">
        <v>16970</v>
      </c>
      <c r="CD72" s="143"/>
      <c r="CE72" s="143"/>
      <c r="CF72" s="143"/>
      <c r="CG72" s="143"/>
      <c r="CH72" s="143"/>
      <c r="CI72" s="143"/>
      <c r="CJ72" s="143"/>
      <c r="CK72" s="207">
        <v>313</v>
      </c>
      <c r="CL72" s="133"/>
      <c r="CM72" s="133"/>
      <c r="CN72" s="186">
        <f t="shared" si="27"/>
        <v>51215</v>
      </c>
      <c r="CO72" s="186">
        <f t="shared" si="28"/>
        <v>24567</v>
      </c>
      <c r="CP72" s="186">
        <v>37826</v>
      </c>
      <c r="CQ72" s="186">
        <v>29231</v>
      </c>
      <c r="CR72" s="186">
        <v>15086</v>
      </c>
      <c r="CS72" s="186" t="s">
        <v>263</v>
      </c>
      <c r="CT72" s="135"/>
      <c r="CU72" s="135"/>
      <c r="CV72" s="135"/>
      <c r="CW72" s="135"/>
      <c r="CX72" s="186">
        <v>13389</v>
      </c>
      <c r="CY72" s="186">
        <v>9481</v>
      </c>
      <c r="CZ72" s="186">
        <f t="shared" si="15"/>
        <v>5573</v>
      </c>
      <c r="DA72" s="186">
        <v>2940</v>
      </c>
      <c r="DB72" s="207">
        <v>0</v>
      </c>
      <c r="DC72" s="207">
        <v>0</v>
      </c>
      <c r="DD72" s="207">
        <v>0</v>
      </c>
      <c r="DE72" s="207">
        <v>0</v>
      </c>
      <c r="DF72" s="186">
        <v>2633</v>
      </c>
      <c r="DG72" s="207">
        <v>0</v>
      </c>
      <c r="DH72" s="207">
        <v>0</v>
      </c>
      <c r="DI72" s="207">
        <v>0</v>
      </c>
      <c r="DJ72" s="207">
        <v>0</v>
      </c>
      <c r="DK72" s="153"/>
      <c r="DL72" s="418"/>
      <c r="DM72" s="419"/>
      <c r="DN72" s="397"/>
      <c r="DO72" s="153"/>
      <c r="DP72" s="418"/>
      <c r="DQ72" s="419"/>
      <c r="DR72" s="397"/>
      <c r="DS72" s="153"/>
      <c r="DT72" s="418"/>
      <c r="DU72" s="419"/>
      <c r="DV72" s="397"/>
      <c r="DW72" s="310">
        <v>341</v>
      </c>
      <c r="DX72" s="184" t="s">
        <v>263</v>
      </c>
      <c r="DY72" s="184" t="s">
        <v>263</v>
      </c>
      <c r="DZ72" s="184" t="s">
        <v>263</v>
      </c>
      <c r="EA72" s="184" t="s">
        <v>263</v>
      </c>
      <c r="EB72" s="184" t="s">
        <v>263</v>
      </c>
      <c r="EC72" s="308" t="s">
        <v>891</v>
      </c>
      <c r="ED72" s="309" t="s">
        <v>366</v>
      </c>
      <c r="EE72" s="207">
        <v>1</v>
      </c>
      <c r="EF72" s="133"/>
      <c r="EG72" s="154"/>
      <c r="EH72" s="133"/>
      <c r="EI72" s="135"/>
      <c r="EJ72" s="135"/>
      <c r="EK72" s="309" t="s">
        <v>366</v>
      </c>
      <c r="EL72" s="309" t="s">
        <v>263</v>
      </c>
      <c r="EM72" s="309" t="s">
        <v>366</v>
      </c>
      <c r="EN72" s="309" t="s">
        <v>366</v>
      </c>
      <c r="EO72" s="309" t="s">
        <v>366</v>
      </c>
      <c r="EP72" s="309" t="s">
        <v>263</v>
      </c>
      <c r="EQ72" s="309" t="s">
        <v>366</v>
      </c>
      <c r="ER72" s="308">
        <v>20</v>
      </c>
      <c r="ES72" s="308" t="s">
        <v>535</v>
      </c>
      <c r="ET72" s="310">
        <v>16</v>
      </c>
      <c r="EU72" s="184" t="s">
        <v>263</v>
      </c>
      <c r="EV72" s="184" t="s">
        <v>263</v>
      </c>
      <c r="EW72" s="184" t="s">
        <v>366</v>
      </c>
      <c r="EX72" s="184" t="s">
        <v>263</v>
      </c>
      <c r="EY72" s="458"/>
      <c r="EZ72" s="458"/>
      <c r="FA72" s="458"/>
      <c r="FB72" s="458"/>
      <c r="FC72" s="458"/>
      <c r="FD72" s="458"/>
      <c r="FE72" s="458"/>
      <c r="FF72" s="458"/>
    </row>
    <row r="73" spans="1:162" ht="15" customHeight="1" thickBot="1">
      <c r="A73" s="526"/>
      <c r="B73" s="93" t="s">
        <v>223</v>
      </c>
      <c r="C73" s="237" t="s">
        <v>224</v>
      </c>
      <c r="D73" s="216" t="s">
        <v>225</v>
      </c>
      <c r="E73" s="237" t="s">
        <v>226</v>
      </c>
      <c r="F73" s="237" t="s">
        <v>227</v>
      </c>
      <c r="G73" s="213">
        <v>36251</v>
      </c>
      <c r="H73" s="213">
        <v>36488</v>
      </c>
      <c r="I73" s="214">
        <v>310</v>
      </c>
      <c r="J73" s="214">
        <v>37</v>
      </c>
      <c r="K73" s="214">
        <v>14</v>
      </c>
      <c r="L73" s="215" t="s">
        <v>265</v>
      </c>
      <c r="M73" s="211" t="s">
        <v>267</v>
      </c>
      <c r="N73" s="216"/>
      <c r="O73" s="216"/>
      <c r="P73" s="216" t="s">
        <v>952</v>
      </c>
      <c r="Q73" s="327" t="s">
        <v>826</v>
      </c>
      <c r="R73" s="215" t="s">
        <v>801</v>
      </c>
      <c r="S73" s="311" t="s">
        <v>802</v>
      </c>
      <c r="T73" s="223">
        <f t="shared" si="3"/>
        <v>4</v>
      </c>
      <c r="U73" s="223">
        <f t="shared" si="4"/>
        <v>0</v>
      </c>
      <c r="V73" s="223">
        <f t="shared" si="5"/>
        <v>3</v>
      </c>
      <c r="W73" s="223">
        <v>0</v>
      </c>
      <c r="X73" s="223">
        <v>0</v>
      </c>
      <c r="Y73" s="223">
        <v>0</v>
      </c>
      <c r="Z73" s="223">
        <v>0</v>
      </c>
      <c r="AA73" s="223">
        <v>3</v>
      </c>
      <c r="AB73" s="223">
        <f t="shared" si="6"/>
        <v>1</v>
      </c>
      <c r="AC73" s="223">
        <v>0</v>
      </c>
      <c r="AD73" s="223">
        <v>0</v>
      </c>
      <c r="AE73" s="223">
        <v>0</v>
      </c>
      <c r="AF73" s="223">
        <v>0</v>
      </c>
      <c r="AG73" s="223">
        <v>1</v>
      </c>
      <c r="AH73" s="490">
        <f t="shared" ref="AH73:AH78" si="128">(V73/T73)*100</f>
        <v>75</v>
      </c>
      <c r="AI73" s="226"/>
      <c r="AJ73" s="226"/>
      <c r="AK73" s="227"/>
      <c r="AL73" s="227"/>
      <c r="AM73" s="366"/>
      <c r="AN73" s="366"/>
      <c r="AO73" s="366"/>
      <c r="AP73" s="366"/>
      <c r="AQ73" s="366"/>
      <c r="AR73" s="366"/>
      <c r="AS73" s="366"/>
      <c r="AT73" s="366"/>
      <c r="AU73" s="366"/>
      <c r="AV73" s="228">
        <v>36932</v>
      </c>
      <c r="AW73" s="228">
        <v>18705</v>
      </c>
      <c r="AX73" s="228">
        <v>21945</v>
      </c>
      <c r="AY73" s="490">
        <f t="shared" si="10"/>
        <v>59.420015163002269</v>
      </c>
      <c r="AZ73" s="228">
        <v>1362</v>
      </c>
      <c r="BA73" s="228">
        <v>14</v>
      </c>
      <c r="BB73" s="228">
        <v>1812</v>
      </c>
      <c r="BC73" s="482"/>
      <c r="BD73" s="230"/>
      <c r="BE73" s="230"/>
      <c r="BF73" s="313">
        <v>7</v>
      </c>
      <c r="BG73" s="313">
        <v>0</v>
      </c>
      <c r="BH73" s="313">
        <v>34</v>
      </c>
      <c r="BI73" s="313">
        <v>0</v>
      </c>
      <c r="BJ73" s="228">
        <v>4162</v>
      </c>
      <c r="BK73" s="228">
        <v>0</v>
      </c>
      <c r="BL73" s="228">
        <v>4</v>
      </c>
      <c r="BM73" s="228">
        <v>0</v>
      </c>
      <c r="BN73" s="228">
        <v>0</v>
      </c>
      <c r="BO73" s="228">
        <v>1100</v>
      </c>
      <c r="BP73" s="228">
        <v>0</v>
      </c>
      <c r="BQ73" s="228">
        <v>0</v>
      </c>
      <c r="BR73" s="228">
        <v>0</v>
      </c>
      <c r="BS73" s="228">
        <v>0</v>
      </c>
      <c r="BT73" s="367" t="s">
        <v>263</v>
      </c>
      <c r="BU73" s="234"/>
      <c r="BV73" s="216"/>
      <c r="BW73" s="216"/>
      <c r="BX73" s="216"/>
      <c r="BY73" s="216"/>
      <c r="BZ73" s="216"/>
      <c r="CA73" s="216"/>
      <c r="CB73" s="216"/>
      <c r="CC73" s="214">
        <v>13496</v>
      </c>
      <c r="CD73" s="265"/>
      <c r="CE73" s="265"/>
      <c r="CF73" s="265"/>
      <c r="CG73" s="265"/>
      <c r="CH73" s="265"/>
      <c r="CI73" s="265"/>
      <c r="CJ73" s="265"/>
      <c r="CK73" s="301">
        <v>313</v>
      </c>
      <c r="CL73" s="216"/>
      <c r="CM73" s="216"/>
      <c r="CN73" s="214">
        <f t="shared" si="27"/>
        <v>43141</v>
      </c>
      <c r="CO73" s="214">
        <f t="shared" si="28"/>
        <v>23491</v>
      </c>
      <c r="CP73" s="214">
        <v>33670</v>
      </c>
      <c r="CQ73" s="214">
        <v>18291</v>
      </c>
      <c r="CR73" s="214">
        <v>15093</v>
      </c>
      <c r="CS73" s="214" t="s">
        <v>263</v>
      </c>
      <c r="CT73" s="238"/>
      <c r="CU73" s="238"/>
      <c r="CV73" s="238"/>
      <c r="CW73" s="238"/>
      <c r="CX73" s="214">
        <v>9471</v>
      </c>
      <c r="CY73" s="214">
        <v>8398</v>
      </c>
      <c r="CZ73" s="214">
        <f t="shared" si="15"/>
        <v>5056</v>
      </c>
      <c r="DA73" s="214">
        <v>2099</v>
      </c>
      <c r="DB73" s="301">
        <v>0</v>
      </c>
      <c r="DC73" s="301">
        <v>0</v>
      </c>
      <c r="DD73" s="301">
        <v>0</v>
      </c>
      <c r="DE73" s="301">
        <v>0</v>
      </c>
      <c r="DF73" s="214">
        <v>2957</v>
      </c>
      <c r="DG73" s="301">
        <v>0</v>
      </c>
      <c r="DH73" s="301">
        <v>0</v>
      </c>
      <c r="DI73" s="301">
        <v>0</v>
      </c>
      <c r="DJ73" s="301">
        <v>0</v>
      </c>
      <c r="DK73" s="271"/>
      <c r="DL73" s="420"/>
      <c r="DM73" s="421"/>
      <c r="DN73" s="225"/>
      <c r="DO73" s="271"/>
      <c r="DP73" s="420"/>
      <c r="DQ73" s="421"/>
      <c r="DR73" s="225"/>
      <c r="DS73" s="271"/>
      <c r="DT73" s="420"/>
      <c r="DU73" s="421"/>
      <c r="DV73" s="225"/>
      <c r="DW73" s="317">
        <v>451</v>
      </c>
      <c r="DX73" s="212" t="s">
        <v>263</v>
      </c>
      <c r="DY73" s="212" t="s">
        <v>263</v>
      </c>
      <c r="DZ73" s="212" t="s">
        <v>263</v>
      </c>
      <c r="EA73" s="212" t="s">
        <v>263</v>
      </c>
      <c r="EB73" s="212" t="s">
        <v>263</v>
      </c>
      <c r="EC73" s="315" t="s">
        <v>891</v>
      </c>
      <c r="ED73" s="316" t="s">
        <v>366</v>
      </c>
      <c r="EE73" s="301">
        <v>1</v>
      </c>
      <c r="EF73" s="216"/>
      <c r="EG73" s="240"/>
      <c r="EH73" s="216"/>
      <c r="EI73" s="238"/>
      <c r="EJ73" s="238"/>
      <c r="EK73" s="316" t="s">
        <v>366</v>
      </c>
      <c r="EL73" s="316" t="s">
        <v>263</v>
      </c>
      <c r="EM73" s="316" t="s">
        <v>366</v>
      </c>
      <c r="EN73" s="316" t="s">
        <v>366</v>
      </c>
      <c r="EO73" s="316" t="s">
        <v>366</v>
      </c>
      <c r="EP73" s="316" t="s">
        <v>263</v>
      </c>
      <c r="EQ73" s="316" t="s">
        <v>366</v>
      </c>
      <c r="ER73" s="315">
        <v>20</v>
      </c>
      <c r="ES73" s="315" t="s">
        <v>535</v>
      </c>
      <c r="ET73" s="317">
        <v>5</v>
      </c>
      <c r="EU73" s="212" t="s">
        <v>263</v>
      </c>
      <c r="EV73" s="212" t="s">
        <v>263</v>
      </c>
      <c r="EW73" s="212" t="s">
        <v>366</v>
      </c>
      <c r="EX73" s="212" t="s">
        <v>263</v>
      </c>
      <c r="EY73" s="459"/>
      <c r="EZ73" s="459"/>
      <c r="FA73" s="459"/>
      <c r="FB73" s="459"/>
      <c r="FC73" s="459"/>
      <c r="FD73" s="459"/>
      <c r="FE73" s="459"/>
      <c r="FF73" s="459"/>
    </row>
    <row r="74" spans="1:162" ht="15" customHeight="1" thickBot="1">
      <c r="A74" s="524" t="s">
        <v>228</v>
      </c>
      <c r="B74" s="90" t="s">
        <v>229</v>
      </c>
      <c r="C74" s="134" t="s">
        <v>230</v>
      </c>
      <c r="D74" s="133" t="s">
        <v>805</v>
      </c>
      <c r="E74" s="134" t="s">
        <v>231</v>
      </c>
      <c r="F74" s="134" t="s">
        <v>232</v>
      </c>
      <c r="G74" s="330">
        <v>28946</v>
      </c>
      <c r="H74" s="330">
        <v>28946</v>
      </c>
      <c r="I74" s="331">
        <v>1115</v>
      </c>
      <c r="J74" s="331">
        <v>127</v>
      </c>
      <c r="K74" s="331">
        <v>126</v>
      </c>
      <c r="L74" s="332" t="s">
        <v>265</v>
      </c>
      <c r="M74" s="333" t="s">
        <v>267</v>
      </c>
      <c r="N74" s="466" t="s">
        <v>806</v>
      </c>
      <c r="O74" s="334" t="s">
        <v>323</v>
      </c>
      <c r="P74" s="133" t="s">
        <v>984</v>
      </c>
      <c r="Q74" s="323" t="s">
        <v>822</v>
      </c>
      <c r="R74" s="136" t="s">
        <v>846</v>
      </c>
      <c r="S74" s="274" t="s">
        <v>847</v>
      </c>
      <c r="T74" s="142">
        <f t="shared" ref="T74:T78" si="129">V74+AB74</f>
        <v>7</v>
      </c>
      <c r="U74" s="142">
        <f t="shared" ref="U74:U78" si="130">X74+AD74</f>
        <v>0</v>
      </c>
      <c r="V74" s="142">
        <f t="shared" ref="V74:V78" si="131">SUM(W74:AA74)</f>
        <v>4</v>
      </c>
      <c r="W74" s="142">
        <v>0</v>
      </c>
      <c r="X74" s="142">
        <v>0</v>
      </c>
      <c r="Y74" s="142">
        <v>0</v>
      </c>
      <c r="Z74" s="142">
        <v>0</v>
      </c>
      <c r="AA74" s="142">
        <v>4</v>
      </c>
      <c r="AB74" s="142">
        <f t="shared" ref="AB74:AB78" si="132">SUM(AC74:AG74)</f>
        <v>3</v>
      </c>
      <c r="AC74" s="142">
        <v>0</v>
      </c>
      <c r="AD74" s="142">
        <v>0</v>
      </c>
      <c r="AE74" s="142">
        <v>0</v>
      </c>
      <c r="AF74" s="142">
        <v>0</v>
      </c>
      <c r="AG74" s="142">
        <v>3</v>
      </c>
      <c r="AH74" s="498">
        <f t="shared" si="128"/>
        <v>57.142857142857139</v>
      </c>
      <c r="AI74" s="144" t="s">
        <v>366</v>
      </c>
      <c r="AJ74" s="145" t="s">
        <v>852</v>
      </c>
      <c r="AK74" s="142">
        <v>8</v>
      </c>
      <c r="AL74" s="142">
        <v>5</v>
      </c>
      <c r="AM74" s="141">
        <f t="shared" ref="AM74:AM76" si="133">AN74+AU74</f>
        <v>22841</v>
      </c>
      <c r="AN74" s="141">
        <f t="shared" ref="AN74:AN76" si="134">AO74+AT74</f>
        <v>22841</v>
      </c>
      <c r="AO74" s="141">
        <f t="shared" ref="AO74:AO76" si="135">SUM(AP74:AS74)</f>
        <v>6848</v>
      </c>
      <c r="AP74" s="141">
        <v>4500</v>
      </c>
      <c r="AQ74" s="141">
        <v>1340</v>
      </c>
      <c r="AR74" s="141">
        <v>600</v>
      </c>
      <c r="AS74" s="141">
        <v>408</v>
      </c>
      <c r="AT74" s="141">
        <v>15993</v>
      </c>
      <c r="AU74" s="141">
        <v>0</v>
      </c>
      <c r="AV74" s="146">
        <v>106002</v>
      </c>
      <c r="AW74" s="335">
        <v>28039</v>
      </c>
      <c r="AX74" s="335">
        <v>106002</v>
      </c>
      <c r="AY74" s="498">
        <f t="shared" ref="AY74:AY78" si="136">(AX74/AV74)*100</f>
        <v>100</v>
      </c>
      <c r="AZ74" s="335">
        <v>2739</v>
      </c>
      <c r="BA74" s="335">
        <v>374</v>
      </c>
      <c r="BB74" s="335">
        <v>2134</v>
      </c>
      <c r="BC74" s="445">
        <v>22613</v>
      </c>
      <c r="BD74" s="475">
        <f t="shared" ref="BD74" si="137">AV74/BC74</f>
        <v>4.6876575421217881</v>
      </c>
      <c r="BE74" s="197">
        <f t="shared" ref="BE74" si="138">AZ74/BC74</f>
        <v>0.12112501658338123</v>
      </c>
      <c r="BF74" s="243">
        <v>6</v>
      </c>
      <c r="BG74" s="147">
        <v>0</v>
      </c>
      <c r="BH74" s="147">
        <v>75</v>
      </c>
      <c r="BI74" s="147">
        <v>5</v>
      </c>
      <c r="BJ74" s="147">
        <v>4431</v>
      </c>
      <c r="BK74" s="147">
        <v>0</v>
      </c>
      <c r="BL74" s="147">
        <v>21</v>
      </c>
      <c r="BM74" s="147">
        <v>2</v>
      </c>
      <c r="BN74" s="147">
        <v>0</v>
      </c>
      <c r="BO74" s="147">
        <v>927</v>
      </c>
      <c r="BP74" s="147">
        <v>0</v>
      </c>
      <c r="BQ74" s="147">
        <v>0</v>
      </c>
      <c r="BR74" s="243">
        <v>4</v>
      </c>
      <c r="BS74" s="147">
        <v>0</v>
      </c>
      <c r="BT74" s="132" t="s">
        <v>263</v>
      </c>
      <c r="BU74" s="150">
        <v>44440</v>
      </c>
      <c r="BV74" s="133" t="s">
        <v>637</v>
      </c>
      <c r="BW74" s="133" t="s">
        <v>422</v>
      </c>
      <c r="BX74" s="133" t="s">
        <v>637</v>
      </c>
      <c r="BY74" s="133" t="s">
        <v>428</v>
      </c>
      <c r="BZ74" s="133" t="s">
        <v>423</v>
      </c>
      <c r="CA74" s="151" t="s">
        <v>626</v>
      </c>
      <c r="CB74" s="134" t="s">
        <v>263</v>
      </c>
      <c r="CC74" s="141">
        <v>38416</v>
      </c>
      <c r="CD74" s="142">
        <f t="shared" ref="CD74:CD78" si="139">SUM(CE74:CF74)</f>
        <v>254</v>
      </c>
      <c r="CE74" s="142">
        <v>184</v>
      </c>
      <c r="CF74" s="142">
        <v>70</v>
      </c>
      <c r="CG74" s="142">
        <f t="shared" ref="CG74:CG78" si="140">CH74+CJ74</f>
        <v>12104</v>
      </c>
      <c r="CH74" s="142">
        <v>8589</v>
      </c>
      <c r="CI74" s="142">
        <v>828</v>
      </c>
      <c r="CJ74" s="142">
        <v>3515</v>
      </c>
      <c r="CK74" s="141">
        <v>302</v>
      </c>
      <c r="CL74" s="133" t="s">
        <v>889</v>
      </c>
      <c r="CM74" s="133">
        <v>14</v>
      </c>
      <c r="CN74" s="135">
        <f t="shared" si="27"/>
        <v>78678</v>
      </c>
      <c r="CO74" s="259">
        <f t="shared" ref="CO74:CO78" si="141">CR74+CY74</f>
        <v>31820</v>
      </c>
      <c r="CP74" s="259">
        <v>29890</v>
      </c>
      <c r="CQ74" s="259">
        <v>25560</v>
      </c>
      <c r="CR74" s="259">
        <v>9566</v>
      </c>
      <c r="CS74" s="259">
        <v>5718</v>
      </c>
      <c r="CT74" s="259" t="s">
        <v>263</v>
      </c>
      <c r="CU74" s="259" t="s">
        <v>263</v>
      </c>
      <c r="CV74" s="259" t="s">
        <v>263</v>
      </c>
      <c r="CW74" s="259" t="s">
        <v>263</v>
      </c>
      <c r="CX74" s="259">
        <v>48788</v>
      </c>
      <c r="CY74" s="259">
        <v>22254</v>
      </c>
      <c r="CZ74" s="141">
        <f t="shared" ref="CZ74:CZ78" si="142">SUM(DA74:DI74)</f>
        <v>6464</v>
      </c>
      <c r="DA74" s="142">
        <v>4040</v>
      </c>
      <c r="DB74" s="142">
        <v>0</v>
      </c>
      <c r="DC74" s="142">
        <v>0</v>
      </c>
      <c r="DD74" s="142">
        <v>0</v>
      </c>
      <c r="DE74" s="142">
        <v>0</v>
      </c>
      <c r="DF74" s="142">
        <v>2424</v>
      </c>
      <c r="DG74" s="142">
        <v>0</v>
      </c>
      <c r="DH74" s="142">
        <v>0</v>
      </c>
      <c r="DI74" s="142">
        <v>0</v>
      </c>
      <c r="DJ74" s="141">
        <v>0</v>
      </c>
      <c r="DK74" s="396">
        <f t="shared" ref="DK74:DK78" si="143">DO74+DS74</f>
        <v>0</v>
      </c>
      <c r="DL74" s="408">
        <f t="shared" ref="DL74:DL78" si="144">DP74+DT74</f>
        <v>0</v>
      </c>
      <c r="DM74" s="409">
        <f t="shared" ref="DM74:DM78" si="145">DQ74+DU74</f>
        <v>0</v>
      </c>
      <c r="DN74" s="142">
        <f t="shared" ref="DN74:DN78" si="146">DR74+DV74</f>
        <v>0</v>
      </c>
      <c r="DO74" s="430">
        <v>0</v>
      </c>
      <c r="DP74" s="408">
        <v>0</v>
      </c>
      <c r="DQ74" s="409">
        <v>0</v>
      </c>
      <c r="DR74" s="142">
        <v>0</v>
      </c>
      <c r="DS74" s="430">
        <v>0</v>
      </c>
      <c r="DT74" s="408">
        <v>0</v>
      </c>
      <c r="DU74" s="409">
        <v>0</v>
      </c>
      <c r="DV74" s="142">
        <v>0</v>
      </c>
      <c r="DW74" s="141">
        <v>4016</v>
      </c>
      <c r="DX74" s="134" t="s">
        <v>263</v>
      </c>
      <c r="DY74" s="134" t="s">
        <v>366</v>
      </c>
      <c r="DZ74" s="134" t="s">
        <v>263</v>
      </c>
      <c r="EA74" s="134" t="s">
        <v>263</v>
      </c>
      <c r="EB74" s="134" t="s">
        <v>263</v>
      </c>
      <c r="EC74" s="368" t="s">
        <v>807</v>
      </c>
      <c r="ED74" s="134" t="s">
        <v>366</v>
      </c>
      <c r="EE74" s="153">
        <v>1</v>
      </c>
      <c r="EF74" s="134" t="s">
        <v>263</v>
      </c>
      <c r="EG74" s="154" t="s">
        <v>857</v>
      </c>
      <c r="EH74" s="133" t="s">
        <v>857</v>
      </c>
      <c r="EI74" s="135" t="s">
        <v>857</v>
      </c>
      <c r="EJ74" s="135" t="s">
        <v>857</v>
      </c>
      <c r="EK74" s="134" t="s">
        <v>366</v>
      </c>
      <c r="EL74" s="134" t="s">
        <v>263</v>
      </c>
      <c r="EM74" s="134" t="s">
        <v>366</v>
      </c>
      <c r="EN74" s="132" t="s">
        <v>366</v>
      </c>
      <c r="EO74" s="132" t="s">
        <v>366</v>
      </c>
      <c r="EP74" s="132" t="s">
        <v>366</v>
      </c>
      <c r="EQ74" s="132" t="s">
        <v>366</v>
      </c>
      <c r="ER74" s="133">
        <v>20</v>
      </c>
      <c r="ES74" s="133">
        <v>50</v>
      </c>
      <c r="ET74" s="142">
        <v>439</v>
      </c>
      <c r="EU74" s="134" t="s">
        <v>263</v>
      </c>
      <c r="EV74" s="134" t="s">
        <v>263</v>
      </c>
      <c r="EW74" s="134" t="s">
        <v>366</v>
      </c>
      <c r="EX74" s="134" t="s">
        <v>366</v>
      </c>
      <c r="EY74" s="141">
        <v>0</v>
      </c>
      <c r="EZ74" s="142">
        <v>0</v>
      </c>
      <c r="FA74" s="142">
        <v>0</v>
      </c>
      <c r="FB74" s="142">
        <v>0</v>
      </c>
      <c r="FC74" s="142">
        <v>0</v>
      </c>
      <c r="FD74" s="142">
        <v>0</v>
      </c>
      <c r="FE74" s="142">
        <v>5</v>
      </c>
      <c r="FF74" s="142">
        <v>0</v>
      </c>
    </row>
    <row r="75" spans="1:162" ht="15" customHeight="1">
      <c r="A75" s="525" t="s">
        <v>233</v>
      </c>
      <c r="B75" s="531"/>
      <c r="C75" s="534"/>
      <c r="D75" s="535"/>
      <c r="E75" s="534"/>
      <c r="F75" s="534"/>
      <c r="G75" s="536"/>
      <c r="H75" s="536"/>
      <c r="I75" s="537">
        <f>SUM(I76:I77)</f>
        <v>1304</v>
      </c>
      <c r="J75" s="537">
        <f t="shared" ref="J75:BS75" si="147">SUM(J76:J77)</f>
        <v>51</v>
      </c>
      <c r="K75" s="537">
        <f t="shared" si="147"/>
        <v>126</v>
      </c>
      <c r="L75" s="528"/>
      <c r="M75" s="524"/>
      <c r="N75" s="538"/>
      <c r="O75" s="539"/>
      <c r="P75" s="535"/>
      <c r="Q75" s="540"/>
      <c r="R75" s="541"/>
      <c r="S75" s="542"/>
      <c r="T75" s="543">
        <f t="shared" si="129"/>
        <v>14</v>
      </c>
      <c r="U75" s="543">
        <f t="shared" si="130"/>
        <v>0</v>
      </c>
      <c r="V75" s="543">
        <f t="shared" si="131"/>
        <v>8</v>
      </c>
      <c r="W75" s="543">
        <f t="shared" si="147"/>
        <v>0</v>
      </c>
      <c r="X75" s="543">
        <f t="shared" si="147"/>
        <v>0</v>
      </c>
      <c r="Y75" s="543">
        <f t="shared" si="147"/>
        <v>0</v>
      </c>
      <c r="Z75" s="543">
        <f t="shared" si="147"/>
        <v>0</v>
      </c>
      <c r="AA75" s="543">
        <f t="shared" si="147"/>
        <v>8</v>
      </c>
      <c r="AB75" s="543">
        <f t="shared" si="132"/>
        <v>6</v>
      </c>
      <c r="AC75" s="543">
        <f t="shared" si="147"/>
        <v>0</v>
      </c>
      <c r="AD75" s="543">
        <f t="shared" si="147"/>
        <v>0</v>
      </c>
      <c r="AE75" s="543">
        <f t="shared" si="147"/>
        <v>0</v>
      </c>
      <c r="AF75" s="543">
        <f t="shared" si="147"/>
        <v>0</v>
      </c>
      <c r="AG75" s="543">
        <f t="shared" si="147"/>
        <v>6</v>
      </c>
      <c r="AH75" s="544">
        <f t="shared" si="128"/>
        <v>57.142857142857139</v>
      </c>
      <c r="AI75" s="545"/>
      <c r="AJ75" s="546"/>
      <c r="AK75" s="547"/>
      <c r="AL75" s="547"/>
      <c r="AM75" s="543">
        <f t="shared" si="133"/>
        <v>67120</v>
      </c>
      <c r="AN75" s="543">
        <f t="shared" si="134"/>
        <v>67120</v>
      </c>
      <c r="AO75" s="543">
        <f t="shared" si="135"/>
        <v>7564</v>
      </c>
      <c r="AP75" s="543">
        <f t="shared" si="147"/>
        <v>5640</v>
      </c>
      <c r="AQ75" s="543">
        <f t="shared" si="147"/>
        <v>1124</v>
      </c>
      <c r="AR75" s="543">
        <f t="shared" si="147"/>
        <v>780</v>
      </c>
      <c r="AS75" s="543">
        <f t="shared" si="147"/>
        <v>20</v>
      </c>
      <c r="AT75" s="543">
        <f t="shared" si="147"/>
        <v>59556</v>
      </c>
      <c r="AU75" s="543">
        <f t="shared" si="147"/>
        <v>0</v>
      </c>
      <c r="AV75" s="548">
        <f t="shared" si="147"/>
        <v>119186</v>
      </c>
      <c r="AW75" s="548">
        <f t="shared" si="147"/>
        <v>39357</v>
      </c>
      <c r="AX75" s="548">
        <f t="shared" si="147"/>
        <v>100318</v>
      </c>
      <c r="AY75" s="544">
        <f t="shared" si="136"/>
        <v>84.169281627036725</v>
      </c>
      <c r="AZ75" s="548">
        <f t="shared" si="147"/>
        <v>2990</v>
      </c>
      <c r="BA75" s="548">
        <f t="shared" si="147"/>
        <v>481</v>
      </c>
      <c r="BB75" s="548">
        <f t="shared" si="147"/>
        <v>3969</v>
      </c>
      <c r="BC75" s="549">
        <v>13467</v>
      </c>
      <c r="BD75" s="550">
        <f t="shared" ref="BD75:BD79" si="148">AV75/BC75</f>
        <v>8.8502264795425862</v>
      </c>
      <c r="BE75" s="551">
        <f t="shared" ref="BE75:BE79" si="149">AZ75/BC75</f>
        <v>0.22202420732160094</v>
      </c>
      <c r="BF75" s="548">
        <f t="shared" si="147"/>
        <v>10</v>
      </c>
      <c r="BG75" s="548">
        <f t="shared" si="147"/>
        <v>1</v>
      </c>
      <c r="BH75" s="548">
        <f t="shared" si="147"/>
        <v>63</v>
      </c>
      <c r="BI75" s="548">
        <f t="shared" si="147"/>
        <v>10</v>
      </c>
      <c r="BJ75" s="548">
        <f t="shared" si="147"/>
        <v>6459</v>
      </c>
      <c r="BK75" s="548">
        <f t="shared" si="147"/>
        <v>0</v>
      </c>
      <c r="BL75" s="548">
        <f t="shared" si="147"/>
        <v>84</v>
      </c>
      <c r="BM75" s="548">
        <f t="shared" si="147"/>
        <v>110</v>
      </c>
      <c r="BN75" s="548">
        <f t="shared" si="147"/>
        <v>218</v>
      </c>
      <c r="BO75" s="548">
        <f t="shared" si="147"/>
        <v>814</v>
      </c>
      <c r="BP75" s="548">
        <f t="shared" si="147"/>
        <v>228</v>
      </c>
      <c r="BQ75" s="548">
        <f t="shared" si="147"/>
        <v>0</v>
      </c>
      <c r="BR75" s="548">
        <f t="shared" si="147"/>
        <v>120</v>
      </c>
      <c r="BS75" s="548">
        <f t="shared" si="147"/>
        <v>0</v>
      </c>
      <c r="BT75" s="552"/>
      <c r="BU75" s="553"/>
      <c r="BV75" s="535"/>
      <c r="BW75" s="535"/>
      <c r="BX75" s="535"/>
      <c r="BY75" s="535"/>
      <c r="BZ75" s="535"/>
      <c r="CA75" s="554"/>
      <c r="CB75" s="534"/>
      <c r="CC75" s="555">
        <f t="shared" ref="CC75:EE75" si="150">SUM(CC76:CC77)</f>
        <v>44866</v>
      </c>
      <c r="CD75" s="555">
        <f t="shared" si="139"/>
        <v>134</v>
      </c>
      <c r="CE75" s="555">
        <f t="shared" si="150"/>
        <v>133</v>
      </c>
      <c r="CF75" s="555">
        <f t="shared" si="150"/>
        <v>1</v>
      </c>
      <c r="CG75" s="555">
        <f t="shared" si="140"/>
        <v>7374</v>
      </c>
      <c r="CH75" s="555">
        <f t="shared" si="150"/>
        <v>7175</v>
      </c>
      <c r="CI75" s="555">
        <f t="shared" si="150"/>
        <v>7080</v>
      </c>
      <c r="CJ75" s="555">
        <f t="shared" si="150"/>
        <v>199</v>
      </c>
      <c r="CK75" s="556"/>
      <c r="CL75" s="557"/>
      <c r="CM75" s="538"/>
      <c r="CN75" s="558">
        <f t="shared" si="27"/>
        <v>67041</v>
      </c>
      <c r="CO75" s="559">
        <f t="shared" si="141"/>
        <v>24914</v>
      </c>
      <c r="CP75" s="558">
        <f t="shared" si="150"/>
        <v>60765</v>
      </c>
      <c r="CQ75" s="558">
        <f t="shared" si="150"/>
        <v>53618</v>
      </c>
      <c r="CR75" s="558">
        <f t="shared" si="150"/>
        <v>18879</v>
      </c>
      <c r="CS75" s="558">
        <f t="shared" si="150"/>
        <v>17579</v>
      </c>
      <c r="CT75" s="558" t="s">
        <v>263</v>
      </c>
      <c r="CU75" s="558" t="s">
        <v>263</v>
      </c>
      <c r="CV75" s="558" t="s">
        <v>263</v>
      </c>
      <c r="CW75" s="558" t="s">
        <v>263</v>
      </c>
      <c r="CX75" s="558">
        <f t="shared" si="150"/>
        <v>6276</v>
      </c>
      <c r="CY75" s="558">
        <f t="shared" si="150"/>
        <v>6035</v>
      </c>
      <c r="CZ75" s="555">
        <f t="shared" si="142"/>
        <v>5657</v>
      </c>
      <c r="DA75" s="555">
        <f t="shared" si="150"/>
        <v>2990</v>
      </c>
      <c r="DB75" s="555">
        <f t="shared" si="150"/>
        <v>0</v>
      </c>
      <c r="DC75" s="555">
        <f t="shared" si="150"/>
        <v>0</v>
      </c>
      <c r="DD75" s="555">
        <f t="shared" si="150"/>
        <v>0</v>
      </c>
      <c r="DE75" s="555">
        <f t="shared" si="150"/>
        <v>0</v>
      </c>
      <c r="DF75" s="555">
        <f t="shared" si="150"/>
        <v>2667</v>
      </c>
      <c r="DG75" s="555">
        <f t="shared" si="150"/>
        <v>0</v>
      </c>
      <c r="DH75" s="555">
        <f t="shared" si="150"/>
        <v>0</v>
      </c>
      <c r="DI75" s="555">
        <f t="shared" si="150"/>
        <v>0</v>
      </c>
      <c r="DJ75" s="555">
        <f t="shared" si="150"/>
        <v>0</v>
      </c>
      <c r="DK75" s="560">
        <f t="shared" si="143"/>
        <v>0</v>
      </c>
      <c r="DL75" s="561">
        <f t="shared" si="144"/>
        <v>0</v>
      </c>
      <c r="DM75" s="562">
        <f t="shared" si="145"/>
        <v>0</v>
      </c>
      <c r="DN75" s="563">
        <f t="shared" si="146"/>
        <v>0</v>
      </c>
      <c r="DO75" s="560">
        <f t="shared" si="150"/>
        <v>0</v>
      </c>
      <c r="DP75" s="561">
        <f t="shared" si="150"/>
        <v>0</v>
      </c>
      <c r="DQ75" s="562">
        <f t="shared" si="150"/>
        <v>0</v>
      </c>
      <c r="DR75" s="563">
        <f t="shared" si="150"/>
        <v>0</v>
      </c>
      <c r="DS75" s="560">
        <f t="shared" si="150"/>
        <v>0</v>
      </c>
      <c r="DT75" s="561">
        <f t="shared" si="150"/>
        <v>0</v>
      </c>
      <c r="DU75" s="562">
        <f t="shared" si="150"/>
        <v>0</v>
      </c>
      <c r="DV75" s="547">
        <f t="shared" si="150"/>
        <v>0</v>
      </c>
      <c r="DW75" s="543">
        <f t="shared" si="150"/>
        <v>2575</v>
      </c>
      <c r="DX75" s="564"/>
      <c r="DY75" s="564"/>
      <c r="DZ75" s="564"/>
      <c r="EA75" s="564"/>
      <c r="EB75" s="534"/>
      <c r="EC75" s="565"/>
      <c r="ED75" s="566"/>
      <c r="EE75" s="567">
        <f t="shared" si="150"/>
        <v>2</v>
      </c>
      <c r="EF75" s="564"/>
      <c r="EG75" s="568"/>
      <c r="EH75" s="538"/>
      <c r="EI75" s="558"/>
      <c r="EJ75" s="558"/>
      <c r="EK75" s="569"/>
      <c r="EL75" s="569"/>
      <c r="EM75" s="569"/>
      <c r="EN75" s="569"/>
      <c r="EO75" s="569"/>
      <c r="EP75" s="569"/>
      <c r="EQ75" s="569"/>
      <c r="ER75" s="570"/>
      <c r="ES75" s="570"/>
      <c r="ET75" s="555">
        <f t="shared" ref="ET75:FF75" si="151">SUM(ET76:ET77)</f>
        <v>331</v>
      </c>
      <c r="EU75" s="571"/>
      <c r="EV75" s="571"/>
      <c r="EW75" s="571"/>
      <c r="EX75" s="571"/>
      <c r="EY75" s="555">
        <f t="shared" si="151"/>
        <v>0</v>
      </c>
      <c r="EZ75" s="555">
        <f t="shared" si="151"/>
        <v>0</v>
      </c>
      <c r="FA75" s="555">
        <f t="shared" si="151"/>
        <v>0</v>
      </c>
      <c r="FB75" s="555">
        <f t="shared" si="151"/>
        <v>0</v>
      </c>
      <c r="FC75" s="555">
        <f t="shared" si="151"/>
        <v>0</v>
      </c>
      <c r="FD75" s="555">
        <f t="shared" si="151"/>
        <v>0</v>
      </c>
      <c r="FE75" s="555">
        <f t="shared" si="151"/>
        <v>4</v>
      </c>
      <c r="FF75" s="555">
        <f t="shared" si="151"/>
        <v>0</v>
      </c>
    </row>
    <row r="76" spans="1:162" ht="15" customHeight="1">
      <c r="A76" s="524"/>
      <c r="B76" s="91" t="s">
        <v>234</v>
      </c>
      <c r="C76" s="156" t="s">
        <v>235</v>
      </c>
      <c r="D76" s="155" t="s">
        <v>939</v>
      </c>
      <c r="E76" s="156" t="s">
        <v>236</v>
      </c>
      <c r="F76" s="156" t="s">
        <v>237</v>
      </c>
      <c r="G76" s="181">
        <v>29295</v>
      </c>
      <c r="H76" s="181">
        <v>29318</v>
      </c>
      <c r="I76" s="178">
        <v>777</v>
      </c>
      <c r="J76" s="178">
        <v>51</v>
      </c>
      <c r="K76" s="178">
        <v>83</v>
      </c>
      <c r="L76" s="272" t="s">
        <v>647</v>
      </c>
      <c r="M76" s="175" t="s">
        <v>267</v>
      </c>
      <c r="N76" s="466" t="s">
        <v>324</v>
      </c>
      <c r="O76" s="160" t="s">
        <v>325</v>
      </c>
      <c r="P76" s="155" t="s">
        <v>985</v>
      </c>
      <c r="Q76" s="318" t="s">
        <v>333</v>
      </c>
      <c r="R76" s="163" t="s">
        <v>808</v>
      </c>
      <c r="S76" s="164" t="s">
        <v>809</v>
      </c>
      <c r="T76" s="166">
        <f t="shared" si="129"/>
        <v>8</v>
      </c>
      <c r="U76" s="166">
        <f t="shared" si="130"/>
        <v>0</v>
      </c>
      <c r="V76" s="166">
        <f t="shared" si="131"/>
        <v>4</v>
      </c>
      <c r="W76" s="166">
        <v>0</v>
      </c>
      <c r="X76" s="166">
        <v>0</v>
      </c>
      <c r="Y76" s="166">
        <v>0</v>
      </c>
      <c r="Z76" s="166">
        <v>0</v>
      </c>
      <c r="AA76" s="166">
        <v>4</v>
      </c>
      <c r="AB76" s="166">
        <f t="shared" si="132"/>
        <v>4</v>
      </c>
      <c r="AC76" s="166">
        <v>0</v>
      </c>
      <c r="AD76" s="166">
        <v>0</v>
      </c>
      <c r="AE76" s="166">
        <v>0</v>
      </c>
      <c r="AF76" s="166">
        <v>0</v>
      </c>
      <c r="AG76" s="166">
        <v>4</v>
      </c>
      <c r="AH76" s="491">
        <f t="shared" si="128"/>
        <v>50</v>
      </c>
      <c r="AI76" s="168" t="s">
        <v>366</v>
      </c>
      <c r="AJ76" s="369" t="s">
        <v>852</v>
      </c>
      <c r="AK76" s="275">
        <v>10</v>
      </c>
      <c r="AL76" s="275">
        <v>7</v>
      </c>
      <c r="AM76" s="169">
        <f t="shared" si="133"/>
        <v>67120</v>
      </c>
      <c r="AN76" s="169">
        <f t="shared" si="134"/>
        <v>67120</v>
      </c>
      <c r="AO76" s="169">
        <f t="shared" si="135"/>
        <v>7564</v>
      </c>
      <c r="AP76" s="169">
        <v>5640</v>
      </c>
      <c r="AQ76" s="169">
        <v>1124</v>
      </c>
      <c r="AR76" s="169">
        <v>780</v>
      </c>
      <c r="AS76" s="169">
        <v>20</v>
      </c>
      <c r="AT76" s="169">
        <v>59556</v>
      </c>
      <c r="AU76" s="169">
        <v>0</v>
      </c>
      <c r="AV76" s="170">
        <v>76025</v>
      </c>
      <c r="AW76" s="247">
        <v>23972</v>
      </c>
      <c r="AX76" s="247">
        <v>60301</v>
      </c>
      <c r="AY76" s="491">
        <f>(AX76/AV76)*100</f>
        <v>79.31732982571522</v>
      </c>
      <c r="AZ76" s="247">
        <v>1706</v>
      </c>
      <c r="BA76" s="247">
        <v>319</v>
      </c>
      <c r="BB76" s="247">
        <v>1905</v>
      </c>
      <c r="BC76" s="442"/>
      <c r="BD76" s="172"/>
      <c r="BE76" s="172"/>
      <c r="BF76" s="249">
        <v>5</v>
      </c>
      <c r="BG76" s="171">
        <v>1</v>
      </c>
      <c r="BH76" s="171">
        <v>36</v>
      </c>
      <c r="BI76" s="171">
        <v>5</v>
      </c>
      <c r="BJ76" s="171">
        <v>4447</v>
      </c>
      <c r="BK76" s="171">
        <v>0</v>
      </c>
      <c r="BL76" s="171">
        <v>84</v>
      </c>
      <c r="BM76" s="171">
        <v>96</v>
      </c>
      <c r="BN76" s="171">
        <v>218</v>
      </c>
      <c r="BO76" s="171">
        <v>409</v>
      </c>
      <c r="BP76" s="171">
        <v>160</v>
      </c>
      <c r="BQ76" s="171">
        <v>0</v>
      </c>
      <c r="BR76" s="249">
        <v>120</v>
      </c>
      <c r="BS76" s="171">
        <v>0</v>
      </c>
      <c r="BT76" s="182" t="s">
        <v>263</v>
      </c>
      <c r="BU76" s="174">
        <v>43983</v>
      </c>
      <c r="BV76" s="175" t="s">
        <v>637</v>
      </c>
      <c r="BW76" s="175" t="s">
        <v>866</v>
      </c>
      <c r="BX76" s="175" t="s">
        <v>637</v>
      </c>
      <c r="BY76" s="175" t="s">
        <v>856</v>
      </c>
      <c r="BZ76" s="175" t="s">
        <v>423</v>
      </c>
      <c r="CA76" s="177" t="s">
        <v>626</v>
      </c>
      <c r="CB76" s="177" t="s">
        <v>263</v>
      </c>
      <c r="CC76" s="165">
        <v>27186</v>
      </c>
      <c r="CD76" s="166">
        <f t="shared" si="139"/>
        <v>83</v>
      </c>
      <c r="CE76" s="166">
        <v>82</v>
      </c>
      <c r="CF76" s="166">
        <v>1</v>
      </c>
      <c r="CG76" s="166">
        <f t="shared" si="140"/>
        <v>4956</v>
      </c>
      <c r="CH76" s="166">
        <v>4803</v>
      </c>
      <c r="CI76" s="166">
        <v>4727</v>
      </c>
      <c r="CJ76" s="166">
        <v>153</v>
      </c>
      <c r="CK76" s="165">
        <v>303</v>
      </c>
      <c r="CL76" s="175" t="s">
        <v>881</v>
      </c>
      <c r="CM76" s="175">
        <v>14</v>
      </c>
      <c r="CN76" s="158">
        <f t="shared" si="27"/>
        <v>37871</v>
      </c>
      <c r="CO76" s="319">
        <f t="shared" si="141"/>
        <v>12617</v>
      </c>
      <c r="CP76" s="319">
        <v>34920</v>
      </c>
      <c r="CQ76" s="319">
        <v>31310</v>
      </c>
      <c r="CR76" s="319">
        <v>9779</v>
      </c>
      <c r="CS76" s="319">
        <v>9451</v>
      </c>
      <c r="CT76" s="178" t="s">
        <v>263</v>
      </c>
      <c r="CU76" s="178" t="s">
        <v>263</v>
      </c>
      <c r="CV76" s="178" t="s">
        <v>263</v>
      </c>
      <c r="CW76" s="178" t="s">
        <v>263</v>
      </c>
      <c r="CX76" s="319">
        <v>2951</v>
      </c>
      <c r="CY76" s="319">
        <v>2838</v>
      </c>
      <c r="CZ76" s="165">
        <f t="shared" si="142"/>
        <v>2997</v>
      </c>
      <c r="DA76" s="166">
        <v>1811</v>
      </c>
      <c r="DB76" s="166">
        <v>0</v>
      </c>
      <c r="DC76" s="166">
        <v>0</v>
      </c>
      <c r="DD76" s="166">
        <v>0</v>
      </c>
      <c r="DE76" s="166">
        <v>0</v>
      </c>
      <c r="DF76" s="166">
        <v>1186</v>
      </c>
      <c r="DG76" s="166">
        <v>0</v>
      </c>
      <c r="DH76" s="166">
        <v>0</v>
      </c>
      <c r="DI76" s="166">
        <v>0</v>
      </c>
      <c r="DJ76" s="165">
        <v>0</v>
      </c>
      <c r="DK76" s="484">
        <f t="shared" si="143"/>
        <v>0</v>
      </c>
      <c r="DL76" s="412">
        <f t="shared" si="144"/>
        <v>0</v>
      </c>
      <c r="DM76" s="413">
        <f t="shared" si="145"/>
        <v>0</v>
      </c>
      <c r="DN76" s="166">
        <f t="shared" si="146"/>
        <v>0</v>
      </c>
      <c r="DO76" s="426">
        <v>0</v>
      </c>
      <c r="DP76" s="412">
        <v>0</v>
      </c>
      <c r="DQ76" s="413">
        <v>0</v>
      </c>
      <c r="DR76" s="166">
        <v>0</v>
      </c>
      <c r="DS76" s="426">
        <v>0</v>
      </c>
      <c r="DT76" s="412">
        <v>0</v>
      </c>
      <c r="DU76" s="413">
        <v>0</v>
      </c>
      <c r="DV76" s="166">
        <v>0</v>
      </c>
      <c r="DW76" s="165">
        <v>1201</v>
      </c>
      <c r="DX76" s="156" t="s">
        <v>263</v>
      </c>
      <c r="DY76" s="156" t="s">
        <v>263</v>
      </c>
      <c r="DZ76" s="156" t="s">
        <v>263</v>
      </c>
      <c r="EA76" s="156" t="s">
        <v>263</v>
      </c>
      <c r="EB76" s="156" t="s">
        <v>263</v>
      </c>
      <c r="EC76" s="155" t="s">
        <v>891</v>
      </c>
      <c r="ED76" s="156" t="s">
        <v>366</v>
      </c>
      <c r="EE76" s="167">
        <v>1</v>
      </c>
      <c r="EF76" s="177" t="s">
        <v>366</v>
      </c>
      <c r="EG76" s="181">
        <v>44105</v>
      </c>
      <c r="EH76" s="175" t="s">
        <v>810</v>
      </c>
      <c r="EI76" s="178">
        <v>965</v>
      </c>
      <c r="EJ76" s="178">
        <v>1629</v>
      </c>
      <c r="EK76" s="156" t="s">
        <v>366</v>
      </c>
      <c r="EL76" s="156" t="s">
        <v>263</v>
      </c>
      <c r="EM76" s="156" t="s">
        <v>263</v>
      </c>
      <c r="EN76" s="182" t="s">
        <v>366</v>
      </c>
      <c r="EO76" s="182" t="s">
        <v>366</v>
      </c>
      <c r="EP76" s="182" t="s">
        <v>366</v>
      </c>
      <c r="EQ76" s="182" t="s">
        <v>366</v>
      </c>
      <c r="ER76" s="155">
        <v>20</v>
      </c>
      <c r="ES76" s="161" t="s">
        <v>857</v>
      </c>
      <c r="ET76" s="166">
        <v>261</v>
      </c>
      <c r="EU76" s="156" t="s">
        <v>263</v>
      </c>
      <c r="EV76" s="156" t="s">
        <v>366</v>
      </c>
      <c r="EW76" s="156" t="s">
        <v>366</v>
      </c>
      <c r="EX76" s="156" t="s">
        <v>263</v>
      </c>
      <c r="EY76" s="165">
        <v>0</v>
      </c>
      <c r="EZ76" s="166">
        <v>0</v>
      </c>
      <c r="FA76" s="166">
        <v>0</v>
      </c>
      <c r="FB76" s="166">
        <v>0</v>
      </c>
      <c r="FC76" s="166">
        <v>0</v>
      </c>
      <c r="FD76" s="166">
        <v>0</v>
      </c>
      <c r="FE76" s="166">
        <v>3</v>
      </c>
      <c r="FF76" s="166">
        <v>0</v>
      </c>
    </row>
    <row r="77" spans="1:162" ht="15" customHeight="1" thickBot="1">
      <c r="A77" s="526"/>
      <c r="B77" s="93" t="s">
        <v>238</v>
      </c>
      <c r="C77" s="237" t="s">
        <v>239</v>
      </c>
      <c r="D77" s="216" t="s">
        <v>811</v>
      </c>
      <c r="E77" s="237" t="s">
        <v>240</v>
      </c>
      <c r="F77" s="237" t="s">
        <v>241</v>
      </c>
      <c r="G77" s="213">
        <v>38626</v>
      </c>
      <c r="H77" s="213">
        <v>40787</v>
      </c>
      <c r="I77" s="214">
        <v>527</v>
      </c>
      <c r="J77" s="214" t="s">
        <v>263</v>
      </c>
      <c r="K77" s="214">
        <v>43</v>
      </c>
      <c r="L77" s="215" t="s">
        <v>812</v>
      </c>
      <c r="M77" s="211" t="s">
        <v>267</v>
      </c>
      <c r="N77" s="216"/>
      <c r="O77" s="340" t="s">
        <v>813</v>
      </c>
      <c r="P77" s="216" t="s">
        <v>986</v>
      </c>
      <c r="Q77" s="327" t="s">
        <v>333</v>
      </c>
      <c r="R77" s="219" t="s">
        <v>848</v>
      </c>
      <c r="S77" s="220" t="s">
        <v>849</v>
      </c>
      <c r="T77" s="223">
        <f t="shared" si="129"/>
        <v>6</v>
      </c>
      <c r="U77" s="223">
        <f t="shared" si="130"/>
        <v>0</v>
      </c>
      <c r="V77" s="223">
        <f t="shared" si="131"/>
        <v>4</v>
      </c>
      <c r="W77" s="223">
        <v>0</v>
      </c>
      <c r="X77" s="223">
        <v>0</v>
      </c>
      <c r="Y77" s="223">
        <v>0</v>
      </c>
      <c r="Z77" s="223">
        <v>0</v>
      </c>
      <c r="AA77" s="223">
        <v>4</v>
      </c>
      <c r="AB77" s="223">
        <f t="shared" si="132"/>
        <v>2</v>
      </c>
      <c r="AC77" s="223">
        <v>0</v>
      </c>
      <c r="AD77" s="223">
        <v>0</v>
      </c>
      <c r="AE77" s="223">
        <v>0</v>
      </c>
      <c r="AF77" s="223">
        <v>0</v>
      </c>
      <c r="AG77" s="223">
        <v>2</v>
      </c>
      <c r="AH77" s="490">
        <f t="shared" si="128"/>
        <v>66.666666666666657</v>
      </c>
      <c r="AI77" s="226"/>
      <c r="AJ77" s="370"/>
      <c r="AK77" s="223"/>
      <c r="AL77" s="223"/>
      <c r="AM77" s="451"/>
      <c r="AN77" s="227"/>
      <c r="AO77" s="227"/>
      <c r="AP77" s="227"/>
      <c r="AQ77" s="227"/>
      <c r="AR77" s="227"/>
      <c r="AS77" s="227"/>
      <c r="AT77" s="227"/>
      <c r="AU77" s="227"/>
      <c r="AV77" s="228">
        <v>43161</v>
      </c>
      <c r="AW77" s="229">
        <v>15385</v>
      </c>
      <c r="AX77" s="229">
        <v>40017</v>
      </c>
      <c r="AY77" s="490">
        <f t="shared" si="136"/>
        <v>92.715646069368191</v>
      </c>
      <c r="AZ77" s="229">
        <v>1284</v>
      </c>
      <c r="BA77" s="229">
        <v>162</v>
      </c>
      <c r="BB77" s="229">
        <v>2064</v>
      </c>
      <c r="BC77" s="444"/>
      <c r="BD77" s="230"/>
      <c r="BE77" s="230"/>
      <c r="BF77" s="231">
        <v>5</v>
      </c>
      <c r="BG77" s="232">
        <v>0</v>
      </c>
      <c r="BH77" s="232">
        <v>27</v>
      </c>
      <c r="BI77" s="232">
        <v>5</v>
      </c>
      <c r="BJ77" s="232">
        <v>2012</v>
      </c>
      <c r="BK77" s="232">
        <v>0</v>
      </c>
      <c r="BL77" s="232">
        <v>0</v>
      </c>
      <c r="BM77" s="232">
        <v>14</v>
      </c>
      <c r="BN77" s="232">
        <v>0</v>
      </c>
      <c r="BO77" s="232">
        <v>405</v>
      </c>
      <c r="BP77" s="232">
        <v>68</v>
      </c>
      <c r="BQ77" s="232">
        <v>0</v>
      </c>
      <c r="BR77" s="231">
        <v>0</v>
      </c>
      <c r="BS77" s="232">
        <v>0</v>
      </c>
      <c r="BT77" s="233" t="s">
        <v>263</v>
      </c>
      <c r="BU77" s="234"/>
      <c r="BV77" s="216"/>
      <c r="BW77" s="216"/>
      <c r="BX77" s="216"/>
      <c r="BY77" s="216"/>
      <c r="BZ77" s="216"/>
      <c r="CA77" s="237"/>
      <c r="CB77" s="237"/>
      <c r="CC77" s="227">
        <v>17680</v>
      </c>
      <c r="CD77" s="223">
        <f t="shared" si="139"/>
        <v>51</v>
      </c>
      <c r="CE77" s="223">
        <v>51</v>
      </c>
      <c r="CF77" s="223">
        <v>0</v>
      </c>
      <c r="CG77" s="223">
        <f t="shared" si="140"/>
        <v>2418</v>
      </c>
      <c r="CH77" s="223">
        <v>2372</v>
      </c>
      <c r="CI77" s="223">
        <v>2353</v>
      </c>
      <c r="CJ77" s="223">
        <v>46</v>
      </c>
      <c r="CK77" s="227">
        <v>304</v>
      </c>
      <c r="CL77" s="216"/>
      <c r="CM77" s="216"/>
      <c r="CN77" s="238">
        <f t="shared" si="27"/>
        <v>29170</v>
      </c>
      <c r="CO77" s="268">
        <f t="shared" si="141"/>
        <v>12297</v>
      </c>
      <c r="CP77" s="268">
        <v>25845</v>
      </c>
      <c r="CQ77" s="268">
        <v>22308</v>
      </c>
      <c r="CR77" s="268">
        <v>9100</v>
      </c>
      <c r="CS77" s="268">
        <v>8128</v>
      </c>
      <c r="CT77" s="238"/>
      <c r="CU77" s="268"/>
      <c r="CV77" s="268"/>
      <c r="CW77" s="268"/>
      <c r="CX77" s="268">
        <v>3325</v>
      </c>
      <c r="CY77" s="268">
        <v>3197</v>
      </c>
      <c r="CZ77" s="227">
        <f t="shared" si="142"/>
        <v>2660</v>
      </c>
      <c r="DA77" s="223">
        <v>1179</v>
      </c>
      <c r="DB77" s="223">
        <v>0</v>
      </c>
      <c r="DC77" s="223">
        <v>0</v>
      </c>
      <c r="DD77" s="223">
        <v>0</v>
      </c>
      <c r="DE77" s="223">
        <v>0</v>
      </c>
      <c r="DF77" s="223">
        <v>1481</v>
      </c>
      <c r="DG77" s="223">
        <v>0</v>
      </c>
      <c r="DH77" s="223">
        <v>0</v>
      </c>
      <c r="DI77" s="223">
        <v>0</v>
      </c>
      <c r="DJ77" s="227">
        <v>0</v>
      </c>
      <c r="DK77" s="487">
        <f t="shared" si="143"/>
        <v>0</v>
      </c>
      <c r="DL77" s="416">
        <f t="shared" si="144"/>
        <v>0</v>
      </c>
      <c r="DM77" s="417">
        <f t="shared" si="145"/>
        <v>0</v>
      </c>
      <c r="DN77" s="269">
        <f t="shared" si="146"/>
        <v>0</v>
      </c>
      <c r="DO77" s="428">
        <v>0</v>
      </c>
      <c r="DP77" s="416">
        <v>0</v>
      </c>
      <c r="DQ77" s="417">
        <v>0</v>
      </c>
      <c r="DR77" s="269">
        <v>0</v>
      </c>
      <c r="DS77" s="428">
        <v>0</v>
      </c>
      <c r="DT77" s="416">
        <v>0</v>
      </c>
      <c r="DU77" s="417">
        <v>0</v>
      </c>
      <c r="DV77" s="269">
        <v>0</v>
      </c>
      <c r="DW77" s="227">
        <v>1374</v>
      </c>
      <c r="DX77" s="212" t="s">
        <v>263</v>
      </c>
      <c r="DY77" s="212" t="s">
        <v>263</v>
      </c>
      <c r="DZ77" s="212" t="s">
        <v>263</v>
      </c>
      <c r="EA77" s="212" t="s">
        <v>263</v>
      </c>
      <c r="EB77" s="212" t="s">
        <v>263</v>
      </c>
      <c r="EC77" s="211" t="s">
        <v>891</v>
      </c>
      <c r="ED77" s="237" t="s">
        <v>366</v>
      </c>
      <c r="EE77" s="301">
        <v>1</v>
      </c>
      <c r="EF77" s="237"/>
      <c r="EG77" s="240"/>
      <c r="EH77" s="216"/>
      <c r="EI77" s="238"/>
      <c r="EJ77" s="238"/>
      <c r="EK77" s="212" t="s">
        <v>366</v>
      </c>
      <c r="EL77" s="212" t="s">
        <v>263</v>
      </c>
      <c r="EM77" s="212" t="s">
        <v>263</v>
      </c>
      <c r="EN77" s="233" t="s">
        <v>366</v>
      </c>
      <c r="EO77" s="233" t="s">
        <v>366</v>
      </c>
      <c r="EP77" s="233" t="s">
        <v>366</v>
      </c>
      <c r="EQ77" s="233" t="s">
        <v>366</v>
      </c>
      <c r="ER77" s="211">
        <v>20</v>
      </c>
      <c r="ES77" s="241" t="s">
        <v>857</v>
      </c>
      <c r="ET77" s="269">
        <v>70</v>
      </c>
      <c r="EU77" s="212" t="s">
        <v>263</v>
      </c>
      <c r="EV77" s="212" t="s">
        <v>366</v>
      </c>
      <c r="EW77" s="212" t="s">
        <v>366</v>
      </c>
      <c r="EX77" s="212" t="s">
        <v>366</v>
      </c>
      <c r="EY77" s="224">
        <v>0</v>
      </c>
      <c r="EZ77" s="269">
        <v>0</v>
      </c>
      <c r="FA77" s="269">
        <v>0</v>
      </c>
      <c r="FB77" s="223">
        <v>0</v>
      </c>
      <c r="FC77" s="223">
        <v>0</v>
      </c>
      <c r="FD77" s="223">
        <v>0</v>
      </c>
      <c r="FE77" s="223">
        <v>1</v>
      </c>
      <c r="FF77" s="223">
        <v>0</v>
      </c>
    </row>
    <row r="78" spans="1:162" ht="15" customHeight="1" thickBot="1">
      <c r="A78" s="530" t="s">
        <v>242</v>
      </c>
      <c r="B78" s="97" t="s">
        <v>243</v>
      </c>
      <c r="C78" s="3" t="s">
        <v>244</v>
      </c>
      <c r="D78" s="371" t="s">
        <v>814</v>
      </c>
      <c r="E78" s="3" t="s">
        <v>245</v>
      </c>
      <c r="F78" s="3" t="s">
        <v>246</v>
      </c>
      <c r="G78" s="372">
        <v>32234</v>
      </c>
      <c r="H78" s="372">
        <v>32295</v>
      </c>
      <c r="I78" s="373">
        <v>195</v>
      </c>
      <c r="J78" s="373" t="s">
        <v>852</v>
      </c>
      <c r="K78" s="373">
        <v>36</v>
      </c>
      <c r="L78" s="374" t="s">
        <v>634</v>
      </c>
      <c r="M78" s="371" t="s">
        <v>891</v>
      </c>
      <c r="N78" s="470" t="s">
        <v>326</v>
      </c>
      <c r="O78" s="375" t="s">
        <v>327</v>
      </c>
      <c r="P78" s="371" t="s">
        <v>985</v>
      </c>
      <c r="Q78" s="376" t="s">
        <v>628</v>
      </c>
      <c r="R78" s="377" t="s">
        <v>850</v>
      </c>
      <c r="S78" s="378" t="s">
        <v>851</v>
      </c>
      <c r="T78" s="379">
        <f t="shared" si="129"/>
        <v>6</v>
      </c>
      <c r="U78" s="379">
        <f t="shared" si="130"/>
        <v>3</v>
      </c>
      <c r="V78" s="379">
        <f t="shared" si="131"/>
        <v>2</v>
      </c>
      <c r="W78" s="379">
        <v>1</v>
      </c>
      <c r="X78" s="379">
        <v>0</v>
      </c>
      <c r="Y78" s="379">
        <v>1</v>
      </c>
      <c r="Z78" s="379">
        <v>0</v>
      </c>
      <c r="AA78" s="379">
        <v>0</v>
      </c>
      <c r="AB78" s="379">
        <f t="shared" si="132"/>
        <v>4</v>
      </c>
      <c r="AC78" s="379">
        <v>1</v>
      </c>
      <c r="AD78" s="379">
        <v>3</v>
      </c>
      <c r="AE78" s="379">
        <v>0</v>
      </c>
      <c r="AF78" s="379">
        <v>0</v>
      </c>
      <c r="AG78" s="379">
        <v>0</v>
      </c>
      <c r="AH78" s="499">
        <f t="shared" si="128"/>
        <v>33.333333333333329</v>
      </c>
      <c r="AI78" s="380" t="s">
        <v>852</v>
      </c>
      <c r="AJ78" s="381" t="s">
        <v>852</v>
      </c>
      <c r="AK78" s="379" t="s">
        <v>852</v>
      </c>
      <c r="AL78" s="379" t="s">
        <v>852</v>
      </c>
      <c r="AM78" s="382">
        <f t="shared" ref="AM78" si="152">AN78+AU78</f>
        <v>40898</v>
      </c>
      <c r="AN78" s="382">
        <f t="shared" ref="AN78" si="153">AO78+AT78</f>
        <v>5607</v>
      </c>
      <c r="AO78" s="382">
        <f t="shared" ref="AO78" si="154">SUM(AP78:AS78)</f>
        <v>5068</v>
      </c>
      <c r="AP78" s="382">
        <v>5000</v>
      </c>
      <c r="AQ78" s="382">
        <v>68</v>
      </c>
      <c r="AR78" s="382">
        <v>0</v>
      </c>
      <c r="AS78" s="382">
        <v>0</v>
      </c>
      <c r="AT78" s="382">
        <v>539</v>
      </c>
      <c r="AU78" s="382">
        <v>35291</v>
      </c>
      <c r="AV78" s="383">
        <v>38330</v>
      </c>
      <c r="AW78" s="384">
        <v>15296</v>
      </c>
      <c r="AX78" s="384">
        <v>38330</v>
      </c>
      <c r="AY78" s="499">
        <f t="shared" si="136"/>
        <v>100</v>
      </c>
      <c r="AZ78" s="384">
        <v>5465</v>
      </c>
      <c r="BA78" s="384">
        <v>104</v>
      </c>
      <c r="BB78" s="384">
        <v>2449</v>
      </c>
      <c r="BC78" s="447">
        <v>20525</v>
      </c>
      <c r="BD78" s="500">
        <f t="shared" ref="BD78" si="155">AV78/BC78</f>
        <v>1.8674786845310596</v>
      </c>
      <c r="BE78" s="501">
        <f t="shared" ref="BE78" si="156">AZ78/BC78</f>
        <v>0.26626065773447016</v>
      </c>
      <c r="BF78" s="386">
        <v>1</v>
      </c>
      <c r="BG78" s="385">
        <v>0</v>
      </c>
      <c r="BH78" s="385">
        <v>4</v>
      </c>
      <c r="BI78" s="385">
        <v>5</v>
      </c>
      <c r="BJ78" s="385">
        <v>19</v>
      </c>
      <c r="BK78" s="385">
        <v>0</v>
      </c>
      <c r="BL78" s="385">
        <v>0</v>
      </c>
      <c r="BM78" s="385">
        <v>0</v>
      </c>
      <c r="BN78" s="385">
        <v>0</v>
      </c>
      <c r="BO78" s="385">
        <v>42</v>
      </c>
      <c r="BP78" s="385">
        <v>0</v>
      </c>
      <c r="BQ78" s="385">
        <v>0</v>
      </c>
      <c r="BR78" s="386">
        <v>6</v>
      </c>
      <c r="BS78" s="385">
        <v>0</v>
      </c>
      <c r="BT78" s="387" t="s">
        <v>263</v>
      </c>
      <c r="BU78" s="388" t="s">
        <v>815</v>
      </c>
      <c r="BV78" s="371" t="s">
        <v>429</v>
      </c>
      <c r="BW78" s="371" t="s">
        <v>422</v>
      </c>
      <c r="BX78" s="371" t="s">
        <v>429</v>
      </c>
      <c r="BY78" s="371" t="s">
        <v>870</v>
      </c>
      <c r="BZ78" s="371" t="s">
        <v>423</v>
      </c>
      <c r="CA78" s="389" t="s">
        <v>626</v>
      </c>
      <c r="CB78" s="3" t="s">
        <v>263</v>
      </c>
      <c r="CC78" s="382">
        <v>5602</v>
      </c>
      <c r="CD78" s="379">
        <f t="shared" si="139"/>
        <v>364</v>
      </c>
      <c r="CE78" s="379">
        <v>360</v>
      </c>
      <c r="CF78" s="379">
        <v>4</v>
      </c>
      <c r="CG78" s="379">
        <f t="shared" si="140"/>
        <v>1874</v>
      </c>
      <c r="CH78" s="379">
        <v>1792</v>
      </c>
      <c r="CI78" s="379">
        <v>848</v>
      </c>
      <c r="CJ78" s="379">
        <v>82</v>
      </c>
      <c r="CK78" s="382">
        <v>303</v>
      </c>
      <c r="CL78" s="371" t="s">
        <v>890</v>
      </c>
      <c r="CM78" s="371">
        <v>14</v>
      </c>
      <c r="CN78" s="373">
        <f t="shared" si="27"/>
        <v>23321</v>
      </c>
      <c r="CO78" s="390">
        <f t="shared" si="141"/>
        <v>13152</v>
      </c>
      <c r="CP78" s="390">
        <v>18778</v>
      </c>
      <c r="CQ78" s="390" t="s">
        <v>263</v>
      </c>
      <c r="CR78" s="390">
        <v>9010</v>
      </c>
      <c r="CS78" s="390" t="s">
        <v>263</v>
      </c>
      <c r="CT78" s="390">
        <v>4296</v>
      </c>
      <c r="CU78" s="390" t="s">
        <v>263</v>
      </c>
      <c r="CV78" s="390" t="s">
        <v>263</v>
      </c>
      <c r="CW78" s="390" t="s">
        <v>263</v>
      </c>
      <c r="CX78" s="390">
        <v>4543</v>
      </c>
      <c r="CY78" s="390">
        <v>4142</v>
      </c>
      <c r="CZ78" s="382">
        <f t="shared" si="142"/>
        <v>4</v>
      </c>
      <c r="DA78" s="379">
        <v>0</v>
      </c>
      <c r="DB78" s="379">
        <v>0</v>
      </c>
      <c r="DC78" s="379">
        <v>0</v>
      </c>
      <c r="DD78" s="379">
        <v>0</v>
      </c>
      <c r="DE78" s="379">
        <v>0</v>
      </c>
      <c r="DF78" s="379">
        <v>4</v>
      </c>
      <c r="DG78" s="379">
        <v>0</v>
      </c>
      <c r="DH78" s="379">
        <v>0</v>
      </c>
      <c r="DI78" s="379">
        <v>0</v>
      </c>
      <c r="DJ78" s="382">
        <v>0</v>
      </c>
      <c r="DK78" s="502">
        <f t="shared" si="143"/>
        <v>0</v>
      </c>
      <c r="DL78" s="424">
        <f t="shared" si="144"/>
        <v>0</v>
      </c>
      <c r="DM78" s="425">
        <f t="shared" si="145"/>
        <v>0</v>
      </c>
      <c r="DN78" s="379">
        <f t="shared" si="146"/>
        <v>0</v>
      </c>
      <c r="DO78" s="432">
        <v>0</v>
      </c>
      <c r="DP78" s="424">
        <v>0</v>
      </c>
      <c r="DQ78" s="425">
        <v>0</v>
      </c>
      <c r="DR78" s="379">
        <v>0</v>
      </c>
      <c r="DS78" s="432">
        <v>0</v>
      </c>
      <c r="DT78" s="424">
        <v>0</v>
      </c>
      <c r="DU78" s="425">
        <v>0</v>
      </c>
      <c r="DV78" s="379">
        <v>0</v>
      </c>
      <c r="DW78" s="382">
        <v>0</v>
      </c>
      <c r="DX78" s="3" t="s">
        <v>263</v>
      </c>
      <c r="DY78" s="3" t="s">
        <v>263</v>
      </c>
      <c r="DZ78" s="3" t="s">
        <v>263</v>
      </c>
      <c r="EA78" s="3" t="s">
        <v>263</v>
      </c>
      <c r="EB78" s="3" t="s">
        <v>263</v>
      </c>
      <c r="EC78" s="371" t="s">
        <v>891</v>
      </c>
      <c r="ED78" s="3" t="s">
        <v>366</v>
      </c>
      <c r="EE78" s="391">
        <v>1</v>
      </c>
      <c r="EF78" s="3" t="s">
        <v>263</v>
      </c>
      <c r="EG78" s="372" t="s">
        <v>263</v>
      </c>
      <c r="EH78" s="371" t="s">
        <v>263</v>
      </c>
      <c r="EI78" s="373" t="s">
        <v>263</v>
      </c>
      <c r="EJ78" s="373" t="s">
        <v>263</v>
      </c>
      <c r="EK78" s="3" t="s">
        <v>263</v>
      </c>
      <c r="EL78" s="3" t="s">
        <v>263</v>
      </c>
      <c r="EM78" s="389" t="s">
        <v>263</v>
      </c>
      <c r="EN78" s="3" t="s">
        <v>263</v>
      </c>
      <c r="EO78" s="4" t="s">
        <v>263</v>
      </c>
      <c r="EP78" s="4" t="s">
        <v>263</v>
      </c>
      <c r="EQ78" s="4" t="s">
        <v>263</v>
      </c>
      <c r="ER78" s="392" t="s">
        <v>857</v>
      </c>
      <c r="ES78" s="393" t="s">
        <v>857</v>
      </c>
      <c r="ET78" s="379" t="s">
        <v>857</v>
      </c>
      <c r="EU78" s="3" t="s">
        <v>263</v>
      </c>
      <c r="EV78" s="3" t="s">
        <v>263</v>
      </c>
      <c r="EW78" s="3" t="s">
        <v>263</v>
      </c>
      <c r="EX78" s="3" t="s">
        <v>263</v>
      </c>
      <c r="EY78" s="382">
        <v>0</v>
      </c>
      <c r="EZ78" s="379">
        <v>0</v>
      </c>
      <c r="FA78" s="379">
        <v>1</v>
      </c>
      <c r="FB78" s="379">
        <v>0</v>
      </c>
      <c r="FC78" s="379">
        <v>0</v>
      </c>
      <c r="FD78" s="379">
        <v>0</v>
      </c>
      <c r="FE78" s="379">
        <v>0</v>
      </c>
      <c r="FF78" s="379">
        <v>0</v>
      </c>
    </row>
    <row r="79" spans="1:162" s="522" customFormat="1" ht="15" customHeight="1" thickTop="1">
      <c r="A79" s="503"/>
      <c r="B79" s="504" t="s">
        <v>247</v>
      </c>
      <c r="C79" s="505" t="s">
        <v>582</v>
      </c>
      <c r="D79" s="506" t="s">
        <v>582</v>
      </c>
      <c r="E79" s="505" t="s">
        <v>582</v>
      </c>
      <c r="F79" s="505" t="s">
        <v>582</v>
      </c>
      <c r="G79" s="506" t="s">
        <v>263</v>
      </c>
      <c r="H79" s="506" t="s">
        <v>263</v>
      </c>
      <c r="I79" s="507">
        <f>I9+I10+I16+I17+I24+I28+I32+I36+I42+I45+I48+I49+I53+I56+I59+SUM(I63:I70)+I74+I75+I78</f>
        <v>93367.69</v>
      </c>
      <c r="J79" s="507" t="s">
        <v>852</v>
      </c>
      <c r="K79" s="507">
        <f t="shared" ref="K79:BS79" si="157">K9+K10+K16+K17+K24+K28+K32+K36+K42+K45+K48+K49+K53+K56+K59+SUM(K63:K70)+K74+K75+K78</f>
        <v>5923</v>
      </c>
      <c r="L79" s="508" t="s">
        <v>852</v>
      </c>
      <c r="M79" s="506" t="s">
        <v>852</v>
      </c>
      <c r="N79" s="506" t="s">
        <v>852</v>
      </c>
      <c r="O79" s="506" t="s">
        <v>852</v>
      </c>
      <c r="P79" s="509" t="s">
        <v>852</v>
      </c>
      <c r="Q79" s="510" t="s">
        <v>852</v>
      </c>
      <c r="R79" s="511" t="s">
        <v>852</v>
      </c>
      <c r="S79" s="512" t="s">
        <v>852</v>
      </c>
      <c r="T79" s="507">
        <f t="shared" si="157"/>
        <v>675</v>
      </c>
      <c r="U79" s="507">
        <f t="shared" si="157"/>
        <v>12</v>
      </c>
      <c r="V79" s="507">
        <f t="shared" si="157"/>
        <v>378</v>
      </c>
      <c r="W79" s="507">
        <f t="shared" si="157"/>
        <v>47</v>
      </c>
      <c r="X79" s="507">
        <f t="shared" si="157"/>
        <v>0</v>
      </c>
      <c r="Y79" s="507">
        <f t="shared" si="157"/>
        <v>52</v>
      </c>
      <c r="Z79" s="507">
        <f t="shared" si="157"/>
        <v>5</v>
      </c>
      <c r="AA79" s="507">
        <f t="shared" si="157"/>
        <v>274</v>
      </c>
      <c r="AB79" s="507">
        <f t="shared" si="157"/>
        <v>297</v>
      </c>
      <c r="AC79" s="507">
        <f t="shared" si="157"/>
        <v>53</v>
      </c>
      <c r="AD79" s="507">
        <f t="shared" si="157"/>
        <v>12</v>
      </c>
      <c r="AE79" s="507">
        <f t="shared" si="157"/>
        <v>44</v>
      </c>
      <c r="AF79" s="507">
        <f t="shared" si="157"/>
        <v>12</v>
      </c>
      <c r="AG79" s="507">
        <f t="shared" si="157"/>
        <v>176</v>
      </c>
      <c r="AH79" s="513">
        <f>(V79/T79)*100</f>
        <v>56.000000000000007</v>
      </c>
      <c r="AI79" s="505" t="s">
        <v>263</v>
      </c>
      <c r="AJ79" s="505" t="s">
        <v>263</v>
      </c>
      <c r="AK79" s="507" t="s">
        <v>263</v>
      </c>
      <c r="AL79" s="507" t="s">
        <v>263</v>
      </c>
      <c r="AM79" s="507">
        <f t="shared" si="157"/>
        <v>3245366</v>
      </c>
      <c r="AN79" s="507">
        <f t="shared" si="157"/>
        <v>2995179</v>
      </c>
      <c r="AO79" s="507">
        <f t="shared" si="157"/>
        <v>539296</v>
      </c>
      <c r="AP79" s="507">
        <f t="shared" si="157"/>
        <v>391175</v>
      </c>
      <c r="AQ79" s="507">
        <f t="shared" si="157"/>
        <v>68637</v>
      </c>
      <c r="AR79" s="507">
        <f t="shared" si="157"/>
        <v>38166</v>
      </c>
      <c r="AS79" s="507">
        <f t="shared" si="157"/>
        <v>41318</v>
      </c>
      <c r="AT79" s="507">
        <f t="shared" si="157"/>
        <v>2455883</v>
      </c>
      <c r="AU79" s="507">
        <f t="shared" si="157"/>
        <v>250187</v>
      </c>
      <c r="AV79" s="514">
        <f t="shared" si="157"/>
        <v>8509062</v>
      </c>
      <c r="AW79" s="514">
        <f t="shared" si="157"/>
        <v>2633914</v>
      </c>
      <c r="AX79" s="514">
        <f t="shared" si="157"/>
        <v>4900308</v>
      </c>
      <c r="AY79" s="513">
        <f>(AX79/AV79)*100</f>
        <v>57.589285399495274</v>
      </c>
      <c r="AZ79" s="514">
        <f t="shared" si="157"/>
        <v>220889</v>
      </c>
      <c r="BA79" s="514">
        <f t="shared" si="157"/>
        <v>24078</v>
      </c>
      <c r="BB79" s="514">
        <f t="shared" si="157"/>
        <v>194054</v>
      </c>
      <c r="BC79" s="515">
        <f>SUM(BC10:BC78)</f>
        <v>1872105</v>
      </c>
      <c r="BD79" s="516">
        <f t="shared" si="148"/>
        <v>4.5451841643497559</v>
      </c>
      <c r="BE79" s="516">
        <f t="shared" si="149"/>
        <v>0.1179896426749568</v>
      </c>
      <c r="BF79" s="514">
        <f t="shared" si="157"/>
        <v>431</v>
      </c>
      <c r="BG79" s="514">
        <f t="shared" si="157"/>
        <v>110</v>
      </c>
      <c r="BH79" s="514">
        <f t="shared" si="157"/>
        <v>3831</v>
      </c>
      <c r="BI79" s="514">
        <f t="shared" si="157"/>
        <v>1000</v>
      </c>
      <c r="BJ79" s="514">
        <f t="shared" si="157"/>
        <v>272168</v>
      </c>
      <c r="BK79" s="514">
        <f t="shared" si="157"/>
        <v>43845</v>
      </c>
      <c r="BL79" s="514">
        <f t="shared" si="157"/>
        <v>10562</v>
      </c>
      <c r="BM79" s="514">
        <f t="shared" si="157"/>
        <v>19088</v>
      </c>
      <c r="BN79" s="514">
        <f t="shared" si="157"/>
        <v>1756</v>
      </c>
      <c r="BO79" s="514">
        <f t="shared" si="157"/>
        <v>66479</v>
      </c>
      <c r="BP79" s="514">
        <f t="shared" si="157"/>
        <v>6534</v>
      </c>
      <c r="BQ79" s="514">
        <f t="shared" si="157"/>
        <v>14581</v>
      </c>
      <c r="BR79" s="514">
        <f t="shared" si="157"/>
        <v>3039</v>
      </c>
      <c r="BS79" s="514">
        <f t="shared" si="157"/>
        <v>440</v>
      </c>
      <c r="BT79" s="505" t="s">
        <v>852</v>
      </c>
      <c r="BU79" s="509" t="s">
        <v>852</v>
      </c>
      <c r="BV79" s="506" t="s">
        <v>852</v>
      </c>
      <c r="BW79" s="506" t="s">
        <v>852</v>
      </c>
      <c r="BX79" s="506" t="s">
        <v>852</v>
      </c>
      <c r="BY79" s="506" t="s">
        <v>852</v>
      </c>
      <c r="BZ79" s="506" t="s">
        <v>852</v>
      </c>
      <c r="CA79" s="517"/>
      <c r="CB79" s="505" t="s">
        <v>852</v>
      </c>
      <c r="CC79" s="507">
        <f t="shared" ref="CC79:EE79" si="158">CC9+CC10+CC16+CC17+CC24+CC28+CC32+CC36+CC42+CC45+CC48+CC49+CC53+CC56+CC59+SUM(CC63:CC70)+CC74+CC75+CC78</f>
        <v>4650075</v>
      </c>
      <c r="CD79" s="507">
        <f>CD9+CD10+CD16+CD17+CD24+CD28+CD32+CD36+CD42+CD45+CD48+CD49+CD53+CD56+CD59+SUM(CD63:CD70)+CD74+CD75+CD78</f>
        <v>36433</v>
      </c>
      <c r="CE79" s="507" t="s">
        <v>852</v>
      </c>
      <c r="CF79" s="507" t="s">
        <v>852</v>
      </c>
      <c r="CG79" s="507">
        <f t="shared" si="158"/>
        <v>945591</v>
      </c>
      <c r="CH79" s="507">
        <f t="shared" si="158"/>
        <v>933555</v>
      </c>
      <c r="CI79" s="507" t="s">
        <v>852</v>
      </c>
      <c r="CJ79" s="507">
        <f t="shared" si="158"/>
        <v>12036</v>
      </c>
      <c r="CK79" s="507" t="s">
        <v>852</v>
      </c>
      <c r="CL79" s="506" t="s">
        <v>852</v>
      </c>
      <c r="CM79" s="506" t="s">
        <v>852</v>
      </c>
      <c r="CN79" s="507">
        <f t="shared" si="158"/>
        <v>9956939</v>
      </c>
      <c r="CO79" s="507" t="s">
        <v>263</v>
      </c>
      <c r="CP79" s="507">
        <f t="shared" si="158"/>
        <v>9484386</v>
      </c>
      <c r="CQ79" s="507" t="s">
        <v>263</v>
      </c>
      <c r="CR79" s="507" t="s">
        <v>263</v>
      </c>
      <c r="CS79" s="507" t="s">
        <v>263</v>
      </c>
      <c r="CT79" s="507" t="s">
        <v>263</v>
      </c>
      <c r="CU79" s="507" t="s">
        <v>263</v>
      </c>
      <c r="CV79" s="507" t="s">
        <v>263</v>
      </c>
      <c r="CW79" s="507" t="s">
        <v>263</v>
      </c>
      <c r="CX79" s="507">
        <f t="shared" si="158"/>
        <v>472553</v>
      </c>
      <c r="CY79" s="507" t="s">
        <v>263</v>
      </c>
      <c r="CZ79" s="507">
        <f t="shared" si="158"/>
        <v>604912</v>
      </c>
      <c r="DA79" s="507">
        <f t="shared" si="158"/>
        <v>367193</v>
      </c>
      <c r="DB79" s="507">
        <f t="shared" si="158"/>
        <v>228</v>
      </c>
      <c r="DC79" s="507">
        <f t="shared" si="158"/>
        <v>105</v>
      </c>
      <c r="DD79" s="507">
        <f t="shared" si="158"/>
        <v>938</v>
      </c>
      <c r="DE79" s="507">
        <f t="shared" si="158"/>
        <v>0</v>
      </c>
      <c r="DF79" s="507">
        <f t="shared" si="158"/>
        <v>236199</v>
      </c>
      <c r="DG79" s="507">
        <f t="shared" si="158"/>
        <v>53</v>
      </c>
      <c r="DH79" s="507">
        <f t="shared" si="158"/>
        <v>0</v>
      </c>
      <c r="DI79" s="507">
        <f t="shared" si="158"/>
        <v>196</v>
      </c>
      <c r="DJ79" s="507">
        <f t="shared" si="158"/>
        <v>296</v>
      </c>
      <c r="DK79" s="518" t="s">
        <v>923</v>
      </c>
      <c r="DL79" s="519">
        <f t="shared" si="158"/>
        <v>9143</v>
      </c>
      <c r="DM79" s="520" t="s">
        <v>923</v>
      </c>
      <c r="DN79" s="521">
        <f t="shared" si="158"/>
        <v>5444</v>
      </c>
      <c r="DO79" s="518" t="s">
        <v>891</v>
      </c>
      <c r="DP79" s="519">
        <f t="shared" si="158"/>
        <v>3503</v>
      </c>
      <c r="DQ79" s="520" t="s">
        <v>891</v>
      </c>
      <c r="DR79" s="521">
        <f t="shared" si="158"/>
        <v>3503</v>
      </c>
      <c r="DS79" s="518">
        <f t="shared" si="158"/>
        <v>814</v>
      </c>
      <c r="DT79" s="519">
        <f t="shared" si="158"/>
        <v>5640</v>
      </c>
      <c r="DU79" s="520">
        <f t="shared" si="158"/>
        <v>327</v>
      </c>
      <c r="DV79" s="521">
        <f t="shared" si="158"/>
        <v>1941</v>
      </c>
      <c r="DW79" s="507">
        <f t="shared" si="158"/>
        <v>166248</v>
      </c>
      <c r="DX79" s="505" t="s">
        <v>263</v>
      </c>
      <c r="DY79" s="505" t="s">
        <v>263</v>
      </c>
      <c r="DZ79" s="505" t="s">
        <v>263</v>
      </c>
      <c r="EA79" s="505" t="s">
        <v>263</v>
      </c>
      <c r="EB79" s="505" t="s">
        <v>263</v>
      </c>
      <c r="EC79" s="506" t="s">
        <v>857</v>
      </c>
      <c r="ED79" s="505" t="s">
        <v>263</v>
      </c>
      <c r="EE79" s="507">
        <f t="shared" si="158"/>
        <v>94</v>
      </c>
      <c r="EF79" s="505" t="s">
        <v>263</v>
      </c>
      <c r="EG79" s="506" t="s">
        <v>263</v>
      </c>
      <c r="EH79" s="506" t="s">
        <v>263</v>
      </c>
      <c r="EI79" s="507" t="s">
        <v>263</v>
      </c>
      <c r="EJ79" s="507" t="s">
        <v>263</v>
      </c>
      <c r="EK79" s="505" t="s">
        <v>263</v>
      </c>
      <c r="EL79" s="505" t="s">
        <v>263</v>
      </c>
      <c r="EM79" s="505" t="s">
        <v>263</v>
      </c>
      <c r="EN79" s="505" t="s">
        <v>263</v>
      </c>
      <c r="EO79" s="505" t="s">
        <v>263</v>
      </c>
      <c r="EP79" s="505" t="s">
        <v>263</v>
      </c>
      <c r="EQ79" s="505" t="s">
        <v>263</v>
      </c>
      <c r="ER79" s="506" t="s">
        <v>263</v>
      </c>
      <c r="ES79" s="506" t="s">
        <v>263</v>
      </c>
      <c r="ET79" s="507" t="s">
        <v>263</v>
      </c>
      <c r="EU79" s="505" t="s">
        <v>263</v>
      </c>
      <c r="EV79" s="505" t="s">
        <v>263</v>
      </c>
      <c r="EW79" s="505" t="s">
        <v>263</v>
      </c>
      <c r="EX79" s="505" t="s">
        <v>263</v>
      </c>
      <c r="EY79" s="507">
        <f t="shared" ref="EY79:FF79" si="159">EY9+EY10+EY16+EY17+EY24+EY28+EY32+EY36+EY42+EY45+EY48+EY49+EY53+EY56+EY59+SUM(EY63:EY70)+EY74+EY75+EY78</f>
        <v>55</v>
      </c>
      <c r="EZ79" s="507">
        <f t="shared" si="159"/>
        <v>0</v>
      </c>
      <c r="FA79" s="507">
        <f t="shared" si="159"/>
        <v>16</v>
      </c>
      <c r="FB79" s="507">
        <f t="shared" si="159"/>
        <v>0</v>
      </c>
      <c r="FC79" s="507">
        <f t="shared" si="159"/>
        <v>363</v>
      </c>
      <c r="FD79" s="507">
        <f t="shared" si="159"/>
        <v>12</v>
      </c>
      <c r="FE79" s="507">
        <f t="shared" si="159"/>
        <v>213</v>
      </c>
      <c r="FF79" s="507">
        <f t="shared" si="159"/>
        <v>54</v>
      </c>
    </row>
    <row r="80" spans="1:162" ht="15" customHeight="1">
      <c r="C80" s="61" t="s">
        <v>940</v>
      </c>
      <c r="D80" s="61"/>
      <c r="E80" s="62"/>
      <c r="G80" s="61"/>
      <c r="H80" s="98"/>
      <c r="I80" s="99" t="s">
        <v>274</v>
      </c>
      <c r="J80" s="99"/>
      <c r="K80" s="99"/>
      <c r="L80" s="98"/>
      <c r="M80" s="98"/>
      <c r="P80" s="617" t="s">
        <v>925</v>
      </c>
      <c r="Q80" s="617"/>
      <c r="R80" s="619" t="s">
        <v>943</v>
      </c>
      <c r="S80" s="619"/>
      <c r="T80" s="619"/>
      <c r="U80" s="619"/>
      <c r="V80" s="619"/>
      <c r="W80" s="619"/>
      <c r="X80" s="619"/>
      <c r="Y80" s="619"/>
      <c r="Z80" s="619"/>
      <c r="AA80" s="619"/>
      <c r="AB80" s="619"/>
      <c r="AC80" s="619"/>
      <c r="AD80" s="619"/>
      <c r="AE80" s="619"/>
      <c r="AF80" s="619"/>
      <c r="AG80" s="619"/>
      <c r="AH80" s="619"/>
      <c r="AK80" s="101"/>
      <c r="AL80" s="101"/>
      <c r="AM80" s="101"/>
      <c r="AN80" s="101"/>
      <c r="AO80" s="101"/>
      <c r="AP80" s="101"/>
      <c r="AQ80" s="101"/>
      <c r="AR80" s="101"/>
      <c r="AS80" s="101"/>
      <c r="AT80" s="101"/>
      <c r="AU80" s="101"/>
      <c r="AV80" s="101"/>
      <c r="AW80" s="101"/>
      <c r="AX80" s="101"/>
      <c r="AY80" s="101"/>
      <c r="AZ80" s="101"/>
      <c r="BA80" s="101"/>
      <c r="BB80" s="101"/>
      <c r="BC80" s="523"/>
      <c r="BD80" s="102"/>
      <c r="BE80" s="118" t="s">
        <v>605</v>
      </c>
      <c r="BF80" s="101"/>
      <c r="BG80" s="101"/>
      <c r="BH80" s="101"/>
      <c r="BI80" s="101"/>
      <c r="BJ80" s="101"/>
      <c r="BK80" s="101"/>
      <c r="BL80" s="101"/>
      <c r="BM80" s="101"/>
      <c r="BN80" s="101"/>
      <c r="BO80" s="101"/>
      <c r="BP80" s="101"/>
      <c r="BQ80" s="101"/>
      <c r="BR80" s="101"/>
      <c r="BS80" s="101"/>
      <c r="BT80" s="103"/>
      <c r="BV80" s="5" t="s">
        <v>442</v>
      </c>
      <c r="CB80" s="103"/>
      <c r="CC80" s="101" t="s">
        <v>621</v>
      </c>
      <c r="CD80" s="101"/>
      <c r="CE80" s="101"/>
      <c r="CF80" s="101"/>
      <c r="CG80" s="101"/>
      <c r="CH80" s="101"/>
      <c r="CI80" s="101"/>
      <c r="CJ80" s="101"/>
      <c r="CK80" s="104"/>
      <c r="CL80" s="28"/>
      <c r="CM80" s="471" t="s">
        <v>941</v>
      </c>
      <c r="CN80" s="104"/>
      <c r="CO80" s="104"/>
      <c r="CP80" s="104"/>
      <c r="CQ80" s="104"/>
      <c r="CR80" s="104"/>
      <c r="CS80" s="104"/>
      <c r="CT80" s="104"/>
      <c r="CU80" s="104"/>
      <c r="CV80" s="104"/>
      <c r="CW80" s="104"/>
      <c r="CX80" s="104"/>
      <c r="CY80" s="104"/>
      <c r="CZ80" s="105"/>
      <c r="DA80" s="105"/>
      <c r="DB80" s="105"/>
      <c r="DC80" s="105"/>
      <c r="DD80" s="105"/>
      <c r="DE80" s="105"/>
      <c r="DF80" s="105"/>
      <c r="DG80" s="105"/>
      <c r="DH80" s="105"/>
      <c r="DI80" s="105"/>
      <c r="DJ80" s="105"/>
      <c r="DK80" s="101"/>
      <c r="DL80" s="101"/>
      <c r="DM80" s="101"/>
      <c r="DN80" s="101"/>
      <c r="DO80" s="106"/>
      <c r="DP80" s="106"/>
      <c r="DQ80" s="106"/>
      <c r="DR80" s="106"/>
      <c r="DS80" s="106"/>
      <c r="DT80" s="106"/>
      <c r="DU80" s="106"/>
      <c r="DV80" s="107"/>
      <c r="DW80" s="108"/>
      <c r="DX80" s="109"/>
      <c r="DY80" s="28"/>
      <c r="DZ80" s="28"/>
      <c r="EA80" s="109" t="s">
        <v>541</v>
      </c>
      <c r="EB80" s="109"/>
      <c r="EC80" s="110"/>
      <c r="EE80" s="101"/>
      <c r="EI80" s="101"/>
      <c r="EJ80" s="101"/>
      <c r="ET80" s="108"/>
      <c r="EX80" s="103" t="s">
        <v>942</v>
      </c>
      <c r="EY80" s="108" t="s">
        <v>944</v>
      </c>
      <c r="EZ80" s="108"/>
      <c r="FA80" s="108"/>
      <c r="FB80" s="108"/>
      <c r="FC80" s="108"/>
      <c r="FD80" s="108"/>
      <c r="FE80" s="108"/>
      <c r="FF80" s="108"/>
    </row>
    <row r="81" spans="1:162" ht="15" customHeight="1">
      <c r="I81" s="101"/>
      <c r="J81" s="101"/>
      <c r="K81" s="101"/>
      <c r="P81" s="618"/>
      <c r="Q81" s="618"/>
      <c r="R81" s="620"/>
      <c r="S81" s="620"/>
      <c r="T81" s="620"/>
      <c r="U81" s="620"/>
      <c r="V81" s="620"/>
      <c r="W81" s="620"/>
      <c r="X81" s="620"/>
      <c r="Y81" s="620"/>
      <c r="Z81" s="620"/>
      <c r="AA81" s="620"/>
      <c r="AB81" s="620"/>
      <c r="AC81" s="620"/>
      <c r="AD81" s="620"/>
      <c r="AE81" s="620"/>
      <c r="AF81" s="620"/>
      <c r="AG81" s="620"/>
      <c r="AH81" s="620"/>
      <c r="AK81" s="101"/>
      <c r="AL81" s="101"/>
      <c r="AM81" s="101"/>
      <c r="AN81" s="101"/>
      <c r="AO81" s="101"/>
      <c r="AP81" s="101"/>
      <c r="AQ81" s="101"/>
      <c r="AR81" s="101"/>
      <c r="AS81" s="101"/>
      <c r="AT81" s="101"/>
      <c r="AU81" s="101"/>
      <c r="AV81" s="101"/>
      <c r="AW81" s="101"/>
      <c r="AX81" s="101"/>
      <c r="AY81" s="101"/>
      <c r="AZ81" s="101"/>
      <c r="BA81" s="101"/>
      <c r="BB81" s="101"/>
      <c r="BC81" s="523"/>
      <c r="BD81" s="102"/>
      <c r="BE81" s="102"/>
      <c r="BF81" s="101"/>
      <c r="BG81" s="101"/>
      <c r="BH81" s="101"/>
      <c r="BI81" s="101"/>
      <c r="BJ81" s="101"/>
      <c r="BK81" s="101"/>
      <c r="BL81" s="101"/>
      <c r="BM81" s="101"/>
      <c r="BN81" s="101"/>
      <c r="BO81" s="101"/>
      <c r="BP81" s="101"/>
      <c r="BQ81" s="101"/>
      <c r="BR81" s="101"/>
      <c r="BS81" s="101"/>
      <c r="CC81" s="101"/>
      <c r="CD81" s="101"/>
      <c r="CE81" s="101"/>
      <c r="CF81" s="101"/>
      <c r="CG81" s="101"/>
      <c r="CH81" s="101"/>
      <c r="CI81" s="101"/>
      <c r="CJ81" s="101"/>
      <c r="CK81" s="101"/>
      <c r="CN81" s="101"/>
      <c r="CO81" s="101"/>
      <c r="CP81" s="101"/>
      <c r="CQ81" s="101"/>
      <c r="CR81" s="101"/>
      <c r="CS81" s="101"/>
      <c r="CT81" s="101"/>
      <c r="CU81" s="101"/>
      <c r="CV81" s="101"/>
      <c r="CW81" s="101"/>
      <c r="CX81" s="101"/>
      <c r="CY81" s="101"/>
      <c r="CZ81" s="101"/>
      <c r="DA81" s="101"/>
      <c r="DB81" s="101"/>
      <c r="DC81" s="101"/>
      <c r="DD81" s="101"/>
      <c r="DE81" s="101"/>
      <c r="DF81" s="101"/>
      <c r="DG81" s="101"/>
      <c r="DH81" s="101"/>
      <c r="DI81" s="101"/>
      <c r="DJ81" s="101"/>
      <c r="DK81" s="101"/>
      <c r="DL81" s="101"/>
      <c r="DM81" s="101"/>
      <c r="DN81" s="101"/>
      <c r="DO81" s="101"/>
      <c r="DP81" s="101"/>
      <c r="DQ81" s="101"/>
      <c r="DR81" s="101"/>
      <c r="DS81" s="101"/>
      <c r="DT81" s="101"/>
      <c r="DU81" s="101"/>
      <c r="DV81" s="101"/>
      <c r="DW81" s="108"/>
      <c r="EE81" s="101"/>
      <c r="EI81" s="101"/>
      <c r="EJ81" s="101"/>
      <c r="ET81" s="108"/>
      <c r="EY81" s="108"/>
      <c r="EZ81" s="108"/>
      <c r="FA81" s="108"/>
      <c r="FB81" s="108"/>
      <c r="FC81" s="108"/>
      <c r="FD81" s="108"/>
      <c r="FE81" s="108"/>
      <c r="FF81" s="108"/>
    </row>
    <row r="82" spans="1:162" ht="15" hidden="1" customHeight="1">
      <c r="B82" s="117" t="s">
        <v>583</v>
      </c>
      <c r="H82" s="117" t="s">
        <v>583</v>
      </c>
      <c r="I82" s="118">
        <f>(SUM(I9:I78)+I9+I16+I48+SUM(I63:I69)+I74+I78)/2</f>
        <v>93367.69</v>
      </c>
      <c r="J82" s="118" t="e">
        <f t="shared" ref="J82:BS82" si="160">(SUM(J9:J78)+J9+J16+J48+SUM(J63:J69)+J74+J78)/2</f>
        <v>#VALUE!</v>
      </c>
      <c r="K82" s="118">
        <f t="shared" si="160"/>
        <v>5923</v>
      </c>
      <c r="L82" s="119"/>
      <c r="M82" s="119"/>
      <c r="N82" s="119"/>
      <c r="O82" s="119"/>
      <c r="P82" s="119"/>
      <c r="Q82" s="119"/>
      <c r="R82" s="119"/>
      <c r="S82" s="119"/>
      <c r="T82" s="118">
        <f t="shared" si="160"/>
        <v>675</v>
      </c>
      <c r="U82" s="118">
        <f t="shared" si="160"/>
        <v>12</v>
      </c>
      <c r="V82" s="118">
        <f t="shared" si="160"/>
        <v>378</v>
      </c>
      <c r="W82" s="118">
        <f t="shared" si="160"/>
        <v>47</v>
      </c>
      <c r="X82" s="118">
        <f t="shared" si="160"/>
        <v>0</v>
      </c>
      <c r="Y82" s="118">
        <f t="shared" si="160"/>
        <v>52</v>
      </c>
      <c r="Z82" s="118">
        <f t="shared" si="160"/>
        <v>5</v>
      </c>
      <c r="AA82" s="118">
        <f t="shared" si="160"/>
        <v>274</v>
      </c>
      <c r="AB82" s="118">
        <f t="shared" si="160"/>
        <v>297</v>
      </c>
      <c r="AC82" s="118">
        <f t="shared" si="160"/>
        <v>53</v>
      </c>
      <c r="AD82" s="118">
        <f t="shared" si="160"/>
        <v>12</v>
      </c>
      <c r="AE82" s="118">
        <f t="shared" si="160"/>
        <v>44</v>
      </c>
      <c r="AF82" s="118">
        <f t="shared" si="160"/>
        <v>12</v>
      </c>
      <c r="AG82" s="118">
        <f t="shared" si="160"/>
        <v>176</v>
      </c>
      <c r="AH82" s="120"/>
      <c r="AI82" s="119"/>
      <c r="AJ82" s="119"/>
      <c r="AK82" s="118"/>
      <c r="AL82" s="118"/>
      <c r="AM82" s="118">
        <f t="shared" si="160"/>
        <v>3245366</v>
      </c>
      <c r="AN82" s="118">
        <f t="shared" si="160"/>
        <v>2995179</v>
      </c>
      <c r="AO82" s="118">
        <f t="shared" si="160"/>
        <v>539296</v>
      </c>
      <c r="AP82" s="118">
        <f t="shared" si="160"/>
        <v>391175</v>
      </c>
      <c r="AQ82" s="118">
        <f t="shared" si="160"/>
        <v>68637</v>
      </c>
      <c r="AR82" s="118">
        <f t="shared" si="160"/>
        <v>38166</v>
      </c>
      <c r="AS82" s="118">
        <f t="shared" si="160"/>
        <v>41318</v>
      </c>
      <c r="AT82" s="118">
        <f t="shared" si="160"/>
        <v>2455883</v>
      </c>
      <c r="AU82" s="118">
        <f t="shared" si="160"/>
        <v>250187</v>
      </c>
      <c r="AV82" s="118">
        <f t="shared" si="160"/>
        <v>8509062</v>
      </c>
      <c r="AW82" s="118">
        <f t="shared" si="160"/>
        <v>2633914</v>
      </c>
      <c r="AX82" s="118">
        <f t="shared" si="160"/>
        <v>4900308</v>
      </c>
      <c r="AY82" s="118">
        <f t="shared" ref="AY82:AY85" si="161">(AX82/AV82)*100</f>
        <v>57.589285399495274</v>
      </c>
      <c r="AZ82" s="118">
        <f t="shared" si="160"/>
        <v>220889</v>
      </c>
      <c r="BA82" s="118">
        <f t="shared" si="160"/>
        <v>24078</v>
      </c>
      <c r="BB82" s="118">
        <f t="shared" si="160"/>
        <v>194054</v>
      </c>
      <c r="BC82" s="448"/>
      <c r="BD82" s="121"/>
      <c r="BE82" s="121"/>
      <c r="BF82" s="118">
        <f t="shared" si="160"/>
        <v>431</v>
      </c>
      <c r="BG82" s="118">
        <f t="shared" si="160"/>
        <v>110</v>
      </c>
      <c r="BH82" s="118">
        <f t="shared" si="160"/>
        <v>3831</v>
      </c>
      <c r="BI82" s="118">
        <f t="shared" si="160"/>
        <v>1000</v>
      </c>
      <c r="BJ82" s="118">
        <f t="shared" si="160"/>
        <v>272168</v>
      </c>
      <c r="BK82" s="118">
        <f t="shared" si="160"/>
        <v>43845</v>
      </c>
      <c r="BL82" s="118">
        <f t="shared" si="160"/>
        <v>10562</v>
      </c>
      <c r="BM82" s="118">
        <f t="shared" si="160"/>
        <v>19088</v>
      </c>
      <c r="BN82" s="118">
        <f t="shared" si="160"/>
        <v>1756</v>
      </c>
      <c r="BO82" s="118">
        <f t="shared" si="160"/>
        <v>66479</v>
      </c>
      <c r="BP82" s="118">
        <f t="shared" si="160"/>
        <v>6534</v>
      </c>
      <c r="BQ82" s="118">
        <f t="shared" si="160"/>
        <v>14581</v>
      </c>
      <c r="BR82" s="118">
        <f t="shared" si="160"/>
        <v>3039</v>
      </c>
      <c r="BS82" s="118">
        <f t="shared" si="160"/>
        <v>440</v>
      </c>
      <c r="BT82" s="119"/>
      <c r="BU82" s="119"/>
      <c r="BV82" s="119"/>
      <c r="BW82" s="119"/>
      <c r="BX82" s="119"/>
      <c r="BY82" s="119"/>
      <c r="BZ82" s="119"/>
      <c r="CA82" s="119"/>
      <c r="CB82" s="119"/>
      <c r="CC82" s="118">
        <f t="shared" ref="CC82:EE82" si="162">(SUM(CC9:CC78)+CC9+CC16+CC48+SUM(CC63:CC69)+CC74+CC78)/2</f>
        <v>4650075</v>
      </c>
      <c r="CD82" s="118">
        <f t="shared" si="162"/>
        <v>36433</v>
      </c>
      <c r="CE82" s="118" t="e">
        <f t="shared" si="162"/>
        <v>#VALUE!</v>
      </c>
      <c r="CF82" s="118" t="e">
        <f t="shared" si="162"/>
        <v>#VALUE!</v>
      </c>
      <c r="CG82" s="118">
        <f t="shared" si="162"/>
        <v>945591</v>
      </c>
      <c r="CH82" s="118">
        <f t="shared" si="162"/>
        <v>933555</v>
      </c>
      <c r="CI82" s="118" t="e">
        <f t="shared" si="162"/>
        <v>#VALUE!</v>
      </c>
      <c r="CJ82" s="118">
        <f t="shared" si="162"/>
        <v>12036</v>
      </c>
      <c r="CK82" s="118"/>
      <c r="CL82" s="119"/>
      <c r="CM82" s="119"/>
      <c r="CN82" s="118">
        <f t="shared" si="162"/>
        <v>9956939</v>
      </c>
      <c r="CO82" s="118" t="e">
        <f t="shared" si="162"/>
        <v>#VALUE!</v>
      </c>
      <c r="CP82" s="118">
        <f t="shared" si="162"/>
        <v>9484386</v>
      </c>
      <c r="CQ82" s="118" t="e">
        <f t="shared" si="162"/>
        <v>#VALUE!</v>
      </c>
      <c r="CR82" s="118" t="e">
        <f t="shared" si="162"/>
        <v>#VALUE!</v>
      </c>
      <c r="CS82" s="118" t="e">
        <f t="shared" si="162"/>
        <v>#VALUE!</v>
      </c>
      <c r="CT82" s="118" t="e">
        <f t="shared" si="162"/>
        <v>#VALUE!</v>
      </c>
      <c r="CU82" s="118" t="e">
        <f t="shared" si="162"/>
        <v>#VALUE!</v>
      </c>
      <c r="CV82" s="118" t="e">
        <f t="shared" si="162"/>
        <v>#VALUE!</v>
      </c>
      <c r="CW82" s="118" t="e">
        <f t="shared" si="162"/>
        <v>#VALUE!</v>
      </c>
      <c r="CX82" s="118">
        <f t="shared" si="162"/>
        <v>472553</v>
      </c>
      <c r="CY82" s="118" t="e">
        <f t="shared" si="162"/>
        <v>#VALUE!</v>
      </c>
      <c r="CZ82" s="118">
        <f t="shared" si="162"/>
        <v>604912</v>
      </c>
      <c r="DA82" s="118">
        <f t="shared" si="162"/>
        <v>367193</v>
      </c>
      <c r="DB82" s="118">
        <f t="shared" si="162"/>
        <v>228</v>
      </c>
      <c r="DC82" s="118">
        <f t="shared" si="162"/>
        <v>105</v>
      </c>
      <c r="DD82" s="118">
        <f t="shared" si="162"/>
        <v>938</v>
      </c>
      <c r="DE82" s="118">
        <f t="shared" si="162"/>
        <v>0</v>
      </c>
      <c r="DF82" s="118">
        <f t="shared" si="162"/>
        <v>236199</v>
      </c>
      <c r="DG82" s="118">
        <f t="shared" si="162"/>
        <v>53</v>
      </c>
      <c r="DH82" s="118">
        <f t="shared" si="162"/>
        <v>0</v>
      </c>
      <c r="DI82" s="118">
        <f t="shared" si="162"/>
        <v>196</v>
      </c>
      <c r="DJ82" s="118">
        <f t="shared" si="162"/>
        <v>296</v>
      </c>
      <c r="DK82" s="118">
        <f t="shared" si="162"/>
        <v>2567</v>
      </c>
      <c r="DL82" s="118">
        <f t="shared" si="162"/>
        <v>9143</v>
      </c>
      <c r="DM82" s="118">
        <f t="shared" si="162"/>
        <v>2080</v>
      </c>
      <c r="DN82" s="118">
        <f t="shared" si="162"/>
        <v>5444</v>
      </c>
      <c r="DO82" s="118">
        <f t="shared" si="162"/>
        <v>1753</v>
      </c>
      <c r="DP82" s="118">
        <f t="shared" si="162"/>
        <v>3503</v>
      </c>
      <c r="DQ82" s="118">
        <f t="shared" si="162"/>
        <v>1753</v>
      </c>
      <c r="DR82" s="118">
        <f t="shared" si="162"/>
        <v>3503</v>
      </c>
      <c r="DS82" s="118">
        <f t="shared" si="162"/>
        <v>814</v>
      </c>
      <c r="DT82" s="118">
        <f t="shared" si="162"/>
        <v>5640</v>
      </c>
      <c r="DU82" s="118">
        <f t="shared" si="162"/>
        <v>327</v>
      </c>
      <c r="DV82" s="118">
        <f t="shared" si="162"/>
        <v>1941</v>
      </c>
      <c r="DW82" s="118">
        <f t="shared" si="162"/>
        <v>166248</v>
      </c>
      <c r="DX82" s="119"/>
      <c r="DY82" s="119"/>
      <c r="DZ82" s="119"/>
      <c r="EA82" s="119"/>
      <c r="EB82" s="119"/>
      <c r="EC82" s="119"/>
      <c r="ED82" s="119"/>
      <c r="EE82" s="118">
        <f t="shared" si="162"/>
        <v>94</v>
      </c>
      <c r="EF82" s="119"/>
      <c r="EG82" s="119"/>
      <c r="EH82" s="119"/>
      <c r="EI82" s="118"/>
      <c r="EJ82" s="118"/>
      <c r="EK82" s="119"/>
      <c r="EL82" s="119"/>
      <c r="EM82" s="119"/>
      <c r="EN82" s="119"/>
      <c r="EO82" s="119"/>
      <c r="EP82" s="119"/>
      <c r="EQ82" s="119"/>
      <c r="ER82" s="119"/>
      <c r="ES82" s="119"/>
      <c r="ET82" s="118" t="e">
        <f t="shared" ref="ET82:FF82" si="163">(SUM(ET9:ET78)+ET9+ET16+ET48+SUM(ET63:ET69)+ET74+ET78)/2</f>
        <v>#VALUE!</v>
      </c>
      <c r="EU82" s="119"/>
      <c r="EV82" s="119"/>
      <c r="EW82" s="119"/>
      <c r="EX82" s="119"/>
      <c r="EY82" s="118">
        <f t="shared" si="163"/>
        <v>55</v>
      </c>
      <c r="EZ82" s="118">
        <f t="shared" si="163"/>
        <v>0</v>
      </c>
      <c r="FA82" s="118">
        <f t="shared" si="163"/>
        <v>16</v>
      </c>
      <c r="FB82" s="118">
        <f t="shared" si="163"/>
        <v>0</v>
      </c>
      <c r="FC82" s="118">
        <f t="shared" si="163"/>
        <v>363</v>
      </c>
      <c r="FD82" s="118">
        <f t="shared" si="163"/>
        <v>12</v>
      </c>
      <c r="FE82" s="118">
        <f t="shared" si="163"/>
        <v>213</v>
      </c>
      <c r="FF82" s="118">
        <f t="shared" si="163"/>
        <v>54</v>
      </c>
    </row>
    <row r="83" spans="1:162" ht="15" hidden="1" customHeight="1">
      <c r="B83" s="122" t="s">
        <v>584</v>
      </c>
      <c r="C83" s="51"/>
      <c r="D83" s="123"/>
      <c r="E83" s="124"/>
      <c r="F83" s="37"/>
      <c r="G83" s="125"/>
      <c r="H83" s="122" t="s">
        <v>584</v>
      </c>
      <c r="I83" s="126">
        <f>I79-I82</f>
        <v>0</v>
      </c>
      <c r="J83" s="126" t="e">
        <f t="shared" ref="J83:BS83" si="164">J79-J82</f>
        <v>#VALUE!</v>
      </c>
      <c r="K83" s="126">
        <f t="shared" si="164"/>
        <v>0</v>
      </c>
      <c r="L83" s="127"/>
      <c r="M83" s="127"/>
      <c r="N83" s="127"/>
      <c r="O83" s="127"/>
      <c r="P83" s="127"/>
      <c r="Q83" s="127"/>
      <c r="R83" s="127"/>
      <c r="S83" s="127"/>
      <c r="T83" s="126">
        <f t="shared" si="164"/>
        <v>0</v>
      </c>
      <c r="U83" s="126">
        <f t="shared" si="164"/>
        <v>0</v>
      </c>
      <c r="V83" s="126">
        <f t="shared" si="164"/>
        <v>0</v>
      </c>
      <c r="W83" s="126">
        <f t="shared" si="164"/>
        <v>0</v>
      </c>
      <c r="X83" s="126">
        <f t="shared" si="164"/>
        <v>0</v>
      </c>
      <c r="Y83" s="126">
        <f t="shared" si="164"/>
        <v>0</v>
      </c>
      <c r="Z83" s="126">
        <f t="shared" si="164"/>
        <v>0</v>
      </c>
      <c r="AA83" s="126">
        <f t="shared" si="164"/>
        <v>0</v>
      </c>
      <c r="AB83" s="126">
        <f t="shared" si="164"/>
        <v>0</v>
      </c>
      <c r="AC83" s="126">
        <f t="shared" si="164"/>
        <v>0</v>
      </c>
      <c r="AD83" s="126">
        <f t="shared" si="164"/>
        <v>0</v>
      </c>
      <c r="AE83" s="126">
        <f t="shared" si="164"/>
        <v>0</v>
      </c>
      <c r="AF83" s="126">
        <f t="shared" si="164"/>
        <v>0</v>
      </c>
      <c r="AG83" s="126">
        <f t="shared" si="164"/>
        <v>0</v>
      </c>
      <c r="AH83" s="128"/>
      <c r="AI83" s="127"/>
      <c r="AJ83" s="127"/>
      <c r="AK83" s="126"/>
      <c r="AL83" s="126"/>
      <c r="AM83" s="126">
        <f t="shared" si="164"/>
        <v>0</v>
      </c>
      <c r="AN83" s="126">
        <f t="shared" si="164"/>
        <v>0</v>
      </c>
      <c r="AO83" s="126">
        <f t="shared" si="164"/>
        <v>0</v>
      </c>
      <c r="AP83" s="126">
        <f t="shared" si="164"/>
        <v>0</v>
      </c>
      <c r="AQ83" s="126">
        <f t="shared" si="164"/>
        <v>0</v>
      </c>
      <c r="AR83" s="126">
        <f t="shared" si="164"/>
        <v>0</v>
      </c>
      <c r="AS83" s="126">
        <f t="shared" si="164"/>
        <v>0</v>
      </c>
      <c r="AT83" s="126">
        <f t="shared" si="164"/>
        <v>0</v>
      </c>
      <c r="AU83" s="126">
        <f t="shared" si="164"/>
        <v>0</v>
      </c>
      <c r="AV83" s="126">
        <f t="shared" si="164"/>
        <v>0</v>
      </c>
      <c r="AW83" s="126">
        <f t="shared" si="164"/>
        <v>0</v>
      </c>
      <c r="AX83" s="126">
        <f t="shared" si="164"/>
        <v>0</v>
      </c>
      <c r="AY83" s="126" t="e">
        <f t="shared" si="161"/>
        <v>#DIV/0!</v>
      </c>
      <c r="AZ83" s="126">
        <f t="shared" si="164"/>
        <v>0</v>
      </c>
      <c r="BA83" s="126">
        <f t="shared" si="164"/>
        <v>0</v>
      </c>
      <c r="BB83" s="126">
        <f t="shared" si="164"/>
        <v>0</v>
      </c>
      <c r="BC83" s="449">
        <f>BC9-BC79</f>
        <v>0</v>
      </c>
      <c r="BD83" s="129"/>
      <c r="BE83" s="129"/>
      <c r="BF83" s="126">
        <f t="shared" si="164"/>
        <v>0</v>
      </c>
      <c r="BG83" s="126">
        <f t="shared" si="164"/>
        <v>0</v>
      </c>
      <c r="BH83" s="126">
        <f t="shared" si="164"/>
        <v>0</v>
      </c>
      <c r="BI83" s="126">
        <f t="shared" si="164"/>
        <v>0</v>
      </c>
      <c r="BJ83" s="126">
        <f t="shared" si="164"/>
        <v>0</v>
      </c>
      <c r="BK83" s="126">
        <f t="shared" si="164"/>
        <v>0</v>
      </c>
      <c r="BL83" s="126">
        <f t="shared" si="164"/>
        <v>0</v>
      </c>
      <c r="BM83" s="126">
        <f t="shared" si="164"/>
        <v>0</v>
      </c>
      <c r="BN83" s="126">
        <f t="shared" si="164"/>
        <v>0</v>
      </c>
      <c r="BO83" s="126">
        <f t="shared" si="164"/>
        <v>0</v>
      </c>
      <c r="BP83" s="126">
        <f t="shared" si="164"/>
        <v>0</v>
      </c>
      <c r="BQ83" s="126">
        <f t="shared" si="164"/>
        <v>0</v>
      </c>
      <c r="BR83" s="126">
        <f t="shared" si="164"/>
        <v>0</v>
      </c>
      <c r="BS83" s="126">
        <f t="shared" si="164"/>
        <v>0</v>
      </c>
      <c r="BT83" s="127"/>
      <c r="BU83" s="127"/>
      <c r="BV83" s="127"/>
      <c r="BW83" s="127"/>
      <c r="BX83" s="127"/>
      <c r="BY83" s="127"/>
      <c r="BZ83" s="127"/>
      <c r="CA83" s="127"/>
      <c r="CB83" s="127"/>
      <c r="CC83" s="126">
        <f t="shared" ref="CC83:EE83" si="165">CC79-CC82</f>
        <v>0</v>
      </c>
      <c r="CD83" s="126">
        <f t="shared" si="165"/>
        <v>0</v>
      </c>
      <c r="CE83" s="126" t="e">
        <f t="shared" si="165"/>
        <v>#VALUE!</v>
      </c>
      <c r="CF83" s="126" t="e">
        <f t="shared" si="165"/>
        <v>#VALUE!</v>
      </c>
      <c r="CG83" s="126">
        <f t="shared" si="165"/>
        <v>0</v>
      </c>
      <c r="CH83" s="126">
        <f t="shared" si="165"/>
        <v>0</v>
      </c>
      <c r="CI83" s="126" t="e">
        <f t="shared" si="165"/>
        <v>#VALUE!</v>
      </c>
      <c r="CJ83" s="126">
        <f t="shared" si="165"/>
        <v>0</v>
      </c>
      <c r="CK83" s="126"/>
      <c r="CL83" s="127"/>
      <c r="CM83" s="127"/>
      <c r="CN83" s="126">
        <f t="shared" si="165"/>
        <v>0</v>
      </c>
      <c r="CO83" s="126" t="e">
        <f t="shared" si="165"/>
        <v>#VALUE!</v>
      </c>
      <c r="CP83" s="126">
        <f t="shared" si="165"/>
        <v>0</v>
      </c>
      <c r="CQ83" s="126" t="e">
        <f t="shared" si="165"/>
        <v>#VALUE!</v>
      </c>
      <c r="CR83" s="126" t="e">
        <f t="shared" si="165"/>
        <v>#VALUE!</v>
      </c>
      <c r="CS83" s="126" t="e">
        <f t="shared" si="165"/>
        <v>#VALUE!</v>
      </c>
      <c r="CT83" s="126" t="e">
        <f t="shared" si="165"/>
        <v>#VALUE!</v>
      </c>
      <c r="CU83" s="126" t="e">
        <f t="shared" si="165"/>
        <v>#VALUE!</v>
      </c>
      <c r="CV83" s="126" t="e">
        <f t="shared" si="165"/>
        <v>#VALUE!</v>
      </c>
      <c r="CW83" s="126" t="e">
        <f t="shared" si="165"/>
        <v>#VALUE!</v>
      </c>
      <c r="CX83" s="126">
        <f t="shared" si="165"/>
        <v>0</v>
      </c>
      <c r="CY83" s="126" t="e">
        <f t="shared" si="165"/>
        <v>#VALUE!</v>
      </c>
      <c r="CZ83" s="126">
        <f t="shared" si="165"/>
        <v>0</v>
      </c>
      <c r="DA83" s="126">
        <f t="shared" si="165"/>
        <v>0</v>
      </c>
      <c r="DB83" s="126">
        <f t="shared" si="165"/>
        <v>0</v>
      </c>
      <c r="DC83" s="126">
        <f t="shared" si="165"/>
        <v>0</v>
      </c>
      <c r="DD83" s="126">
        <f t="shared" si="165"/>
        <v>0</v>
      </c>
      <c r="DE83" s="126">
        <f t="shared" si="165"/>
        <v>0</v>
      </c>
      <c r="DF83" s="126">
        <f t="shared" si="165"/>
        <v>0</v>
      </c>
      <c r="DG83" s="126">
        <f t="shared" si="165"/>
        <v>0</v>
      </c>
      <c r="DH83" s="126">
        <f t="shared" si="165"/>
        <v>0</v>
      </c>
      <c r="DI83" s="126">
        <f t="shared" si="165"/>
        <v>0</v>
      </c>
      <c r="DJ83" s="126">
        <f t="shared" si="165"/>
        <v>0</v>
      </c>
      <c r="DK83" s="126" t="e">
        <f t="shared" si="165"/>
        <v>#VALUE!</v>
      </c>
      <c r="DL83" s="126">
        <f t="shared" si="165"/>
        <v>0</v>
      </c>
      <c r="DM83" s="126" t="e">
        <f t="shared" si="165"/>
        <v>#VALUE!</v>
      </c>
      <c r="DN83" s="126">
        <f t="shared" si="165"/>
        <v>0</v>
      </c>
      <c r="DO83" s="126" t="e">
        <f t="shared" si="165"/>
        <v>#VALUE!</v>
      </c>
      <c r="DP83" s="126">
        <f t="shared" si="165"/>
        <v>0</v>
      </c>
      <c r="DQ83" s="126" t="e">
        <f t="shared" si="165"/>
        <v>#VALUE!</v>
      </c>
      <c r="DR83" s="126">
        <f t="shared" si="165"/>
        <v>0</v>
      </c>
      <c r="DS83" s="126">
        <f t="shared" si="165"/>
        <v>0</v>
      </c>
      <c r="DT83" s="126">
        <f t="shared" si="165"/>
        <v>0</v>
      </c>
      <c r="DU83" s="126">
        <f t="shared" si="165"/>
        <v>0</v>
      </c>
      <c r="DV83" s="126">
        <f t="shared" si="165"/>
        <v>0</v>
      </c>
      <c r="DW83" s="126">
        <f t="shared" si="165"/>
        <v>0</v>
      </c>
      <c r="DX83" s="127"/>
      <c r="DY83" s="127"/>
      <c r="DZ83" s="127"/>
      <c r="EA83" s="127"/>
      <c r="EB83" s="127"/>
      <c r="EC83" s="127"/>
      <c r="ED83" s="127"/>
      <c r="EE83" s="126">
        <f t="shared" si="165"/>
        <v>0</v>
      </c>
      <c r="EF83" s="127"/>
      <c r="EG83" s="127"/>
      <c r="EH83" s="127"/>
      <c r="EI83" s="126"/>
      <c r="EJ83" s="126"/>
      <c r="EK83" s="127"/>
      <c r="EL83" s="127"/>
      <c r="EM83" s="127"/>
      <c r="EN83" s="127"/>
      <c r="EO83" s="127"/>
      <c r="EP83" s="127"/>
      <c r="EQ83" s="127"/>
      <c r="ER83" s="127"/>
      <c r="ES83" s="127"/>
      <c r="ET83" s="126" t="e">
        <f t="shared" ref="ET83:FF83" si="166">ET79-ET82</f>
        <v>#VALUE!</v>
      </c>
      <c r="EU83" s="127"/>
      <c r="EV83" s="127"/>
      <c r="EW83" s="127"/>
      <c r="EX83" s="127"/>
      <c r="EY83" s="126">
        <f t="shared" si="166"/>
        <v>0</v>
      </c>
      <c r="EZ83" s="126">
        <f t="shared" si="166"/>
        <v>0</v>
      </c>
      <c r="FA83" s="126">
        <f t="shared" si="166"/>
        <v>0</v>
      </c>
      <c r="FB83" s="126">
        <f t="shared" si="166"/>
        <v>0</v>
      </c>
      <c r="FC83" s="126">
        <f t="shared" si="166"/>
        <v>0</v>
      </c>
      <c r="FD83" s="126">
        <f t="shared" si="166"/>
        <v>0</v>
      </c>
      <c r="FE83" s="126">
        <f t="shared" si="166"/>
        <v>0</v>
      </c>
      <c r="FF83" s="126">
        <f t="shared" si="166"/>
        <v>0</v>
      </c>
    </row>
    <row r="84" spans="1:162" ht="15" hidden="1" customHeight="1">
      <c r="B84" s="433"/>
      <c r="C84" s="28"/>
      <c r="D84" s="434"/>
      <c r="E84" s="435"/>
      <c r="F84" s="25"/>
      <c r="G84" s="436"/>
      <c r="H84" s="433"/>
      <c r="I84" s="104"/>
      <c r="J84" s="104"/>
      <c r="K84" s="104"/>
      <c r="L84" s="28"/>
      <c r="M84" s="28"/>
      <c r="N84" s="28"/>
      <c r="O84" s="28"/>
      <c r="P84" s="28"/>
      <c r="Q84" s="28"/>
      <c r="R84" s="28"/>
      <c r="S84" s="28"/>
      <c r="T84" s="104"/>
      <c r="U84" s="104"/>
      <c r="V84" s="104"/>
      <c r="W84" s="104"/>
      <c r="X84" s="104"/>
      <c r="Y84" s="104"/>
      <c r="Z84" s="104"/>
      <c r="AA84" s="104"/>
      <c r="AB84" s="104"/>
      <c r="AC84" s="104"/>
      <c r="AD84" s="104"/>
      <c r="AE84" s="104"/>
      <c r="AF84" s="104"/>
      <c r="AG84" s="104"/>
      <c r="AH84" s="437"/>
      <c r="AI84" s="28"/>
      <c r="AJ84" s="28"/>
      <c r="AK84" s="104"/>
      <c r="AL84" s="104"/>
      <c r="AM84" s="104"/>
      <c r="AN84" s="104"/>
      <c r="AO84" s="104"/>
      <c r="AP84" s="104"/>
      <c r="AQ84" s="104"/>
      <c r="AR84" s="104"/>
      <c r="AS84" s="104"/>
      <c r="AT84" s="104"/>
      <c r="AU84" s="104"/>
      <c r="AV84" s="104"/>
      <c r="AW84" s="104"/>
      <c r="AX84" s="104"/>
      <c r="AY84" s="104"/>
      <c r="AZ84" s="104"/>
      <c r="BA84" s="104"/>
      <c r="BB84" s="104"/>
      <c r="BC84" s="450"/>
      <c r="BD84" s="438"/>
      <c r="BE84" s="438"/>
      <c r="BF84" s="104"/>
      <c r="BG84" s="104"/>
      <c r="BH84" s="104"/>
      <c r="BI84" s="104"/>
      <c r="BJ84" s="104"/>
      <c r="BK84" s="104"/>
      <c r="BL84" s="104"/>
      <c r="BM84" s="104"/>
      <c r="BN84" s="104"/>
      <c r="BO84" s="104"/>
      <c r="BP84" s="104"/>
      <c r="BQ84" s="104"/>
      <c r="BR84" s="104"/>
      <c r="BS84" s="104"/>
      <c r="BT84" s="28"/>
      <c r="BU84" s="28"/>
      <c r="BV84" s="28"/>
      <c r="BW84" s="28"/>
      <c r="BX84" s="28"/>
      <c r="BY84" s="28"/>
      <c r="BZ84" s="28"/>
      <c r="CA84" s="28"/>
      <c r="CB84" s="28"/>
      <c r="CC84" s="104"/>
      <c r="CD84" s="104"/>
      <c r="CE84" s="104"/>
      <c r="CF84" s="104"/>
      <c r="CG84" s="104"/>
      <c r="CH84" s="104"/>
      <c r="CI84" s="104"/>
      <c r="CJ84" s="104"/>
      <c r="CK84" s="104"/>
      <c r="CL84" s="28"/>
      <c r="CM84" s="28"/>
      <c r="CN84" s="104"/>
      <c r="CO84" s="104"/>
      <c r="CP84" s="104"/>
      <c r="CQ84" s="104"/>
      <c r="CR84" s="104"/>
      <c r="CS84" s="104"/>
      <c r="CT84" s="104"/>
      <c r="CU84" s="104"/>
      <c r="CV84" s="104"/>
      <c r="CW84" s="104"/>
      <c r="CX84" s="104"/>
      <c r="CY84" s="104"/>
      <c r="CZ84" s="104"/>
      <c r="DA84" s="104"/>
      <c r="DB84" s="104"/>
      <c r="DC84" s="104"/>
      <c r="DD84" s="104"/>
      <c r="DE84" s="104"/>
      <c r="DF84" s="104"/>
      <c r="DG84" s="104"/>
      <c r="DH84" s="104"/>
      <c r="DI84" s="104"/>
      <c r="DJ84" s="104"/>
      <c r="DK84" s="104"/>
      <c r="DL84" s="104"/>
      <c r="DM84" s="104"/>
      <c r="DN84" s="104"/>
      <c r="DO84" s="104"/>
      <c r="DP84" s="104"/>
      <c r="DQ84" s="104"/>
      <c r="DR84" s="104"/>
      <c r="DS84" s="104"/>
      <c r="DT84" s="104"/>
      <c r="DU84" s="104"/>
      <c r="DV84" s="104"/>
      <c r="DW84" s="104"/>
      <c r="DX84" s="28"/>
      <c r="DY84" s="28"/>
      <c r="DZ84" s="28"/>
      <c r="EA84" s="28"/>
      <c r="EB84" s="28"/>
      <c r="EC84" s="28"/>
      <c r="ED84" s="28"/>
      <c r="EE84" s="104"/>
      <c r="EF84" s="28"/>
      <c r="EG84" s="28"/>
      <c r="EH84" s="28"/>
      <c r="EI84" s="104"/>
      <c r="EJ84" s="104"/>
      <c r="EK84" s="28"/>
      <c r="EL84" s="28"/>
      <c r="EM84" s="28"/>
      <c r="EN84" s="28"/>
      <c r="EO84" s="28"/>
      <c r="EP84" s="28"/>
      <c r="EQ84" s="28"/>
      <c r="ER84" s="28"/>
      <c r="ES84" s="28"/>
      <c r="ET84" s="104"/>
      <c r="EU84" s="28"/>
      <c r="EV84" s="28"/>
      <c r="EW84" s="28"/>
      <c r="EX84" s="28"/>
      <c r="EY84" s="104"/>
      <c r="EZ84" s="104"/>
      <c r="FA84" s="104"/>
      <c r="FB84" s="104"/>
      <c r="FC84" s="104"/>
      <c r="FD84" s="104"/>
      <c r="FE84" s="104"/>
      <c r="FF84" s="104"/>
    </row>
    <row r="85" spans="1:162" ht="15" hidden="1" customHeight="1">
      <c r="B85" s="122" t="s">
        <v>585</v>
      </c>
      <c r="C85" s="51"/>
      <c r="D85" s="123"/>
      <c r="E85" s="124"/>
      <c r="F85" s="37"/>
      <c r="G85" s="125"/>
      <c r="H85" s="122" t="s">
        <v>585</v>
      </c>
      <c r="I85" s="126">
        <f>I79-I78</f>
        <v>93172.69</v>
      </c>
      <c r="J85" s="126" t="e">
        <f t="shared" ref="J85:BS85" si="167">J79-J78</f>
        <v>#VALUE!</v>
      </c>
      <c r="K85" s="126">
        <f t="shared" si="167"/>
        <v>5887</v>
      </c>
      <c r="L85" s="127"/>
      <c r="M85" s="127"/>
      <c r="N85" s="127"/>
      <c r="O85" s="127"/>
      <c r="P85" s="127"/>
      <c r="Q85" s="127"/>
      <c r="R85" s="127"/>
      <c r="S85" s="127"/>
      <c r="T85" s="126">
        <f t="shared" si="167"/>
        <v>669</v>
      </c>
      <c r="U85" s="126">
        <f t="shared" si="167"/>
        <v>9</v>
      </c>
      <c r="V85" s="126">
        <f t="shared" si="167"/>
        <v>376</v>
      </c>
      <c r="W85" s="126">
        <f t="shared" si="167"/>
        <v>46</v>
      </c>
      <c r="X85" s="126">
        <f t="shared" si="167"/>
        <v>0</v>
      </c>
      <c r="Y85" s="126">
        <f t="shared" si="167"/>
        <v>51</v>
      </c>
      <c r="Z85" s="126">
        <f t="shared" si="167"/>
        <v>5</v>
      </c>
      <c r="AA85" s="126">
        <f t="shared" si="167"/>
        <v>274</v>
      </c>
      <c r="AB85" s="126">
        <f t="shared" si="167"/>
        <v>293</v>
      </c>
      <c r="AC85" s="126">
        <f t="shared" si="167"/>
        <v>52</v>
      </c>
      <c r="AD85" s="126">
        <f t="shared" si="167"/>
        <v>9</v>
      </c>
      <c r="AE85" s="126">
        <f t="shared" si="167"/>
        <v>44</v>
      </c>
      <c r="AF85" s="126">
        <f t="shared" si="167"/>
        <v>12</v>
      </c>
      <c r="AG85" s="126">
        <f t="shared" si="167"/>
        <v>176</v>
      </c>
      <c r="AH85" s="128">
        <f>(V85/T85)*100</f>
        <v>56.20328849028401</v>
      </c>
      <c r="AI85" s="127"/>
      <c r="AJ85" s="127"/>
      <c r="AK85" s="126"/>
      <c r="AL85" s="126"/>
      <c r="AM85" s="126">
        <f t="shared" si="167"/>
        <v>3204468</v>
      </c>
      <c r="AN85" s="126">
        <f t="shared" si="167"/>
        <v>2989572</v>
      </c>
      <c r="AO85" s="126">
        <f t="shared" si="167"/>
        <v>534228</v>
      </c>
      <c r="AP85" s="126">
        <f t="shared" si="167"/>
        <v>386175</v>
      </c>
      <c r="AQ85" s="126">
        <f t="shared" si="167"/>
        <v>68569</v>
      </c>
      <c r="AR85" s="126">
        <f t="shared" si="167"/>
        <v>38166</v>
      </c>
      <c r="AS85" s="126">
        <f t="shared" si="167"/>
        <v>41318</v>
      </c>
      <c r="AT85" s="126">
        <f t="shared" si="167"/>
        <v>2455344</v>
      </c>
      <c r="AU85" s="126">
        <f t="shared" si="167"/>
        <v>214896</v>
      </c>
      <c r="AV85" s="126">
        <f t="shared" si="167"/>
        <v>8470732</v>
      </c>
      <c r="AW85" s="126">
        <f t="shared" si="167"/>
        <v>2618618</v>
      </c>
      <c r="AX85" s="126">
        <f t="shared" si="167"/>
        <v>4861978</v>
      </c>
      <c r="AY85" s="128">
        <f t="shared" si="161"/>
        <v>57.397377227847599</v>
      </c>
      <c r="AZ85" s="126">
        <f t="shared" si="167"/>
        <v>215424</v>
      </c>
      <c r="BA85" s="126">
        <f t="shared" si="167"/>
        <v>23974</v>
      </c>
      <c r="BB85" s="126">
        <f t="shared" si="167"/>
        <v>191605</v>
      </c>
      <c r="BC85" s="449">
        <f>BC79-BC78</f>
        <v>1851580</v>
      </c>
      <c r="BD85" s="129">
        <f t="shared" ref="BD85" si="168">AV85/BC85</f>
        <v>4.5748668704565834</v>
      </c>
      <c r="BE85" s="129">
        <f t="shared" ref="BE85" si="169">AZ85/BC85</f>
        <v>0.11634603959861307</v>
      </c>
      <c r="BF85" s="126">
        <f t="shared" si="167"/>
        <v>430</v>
      </c>
      <c r="BG85" s="126">
        <f t="shared" si="167"/>
        <v>110</v>
      </c>
      <c r="BH85" s="126">
        <f t="shared" si="167"/>
        <v>3827</v>
      </c>
      <c r="BI85" s="126">
        <f t="shared" si="167"/>
        <v>995</v>
      </c>
      <c r="BJ85" s="126">
        <f t="shared" si="167"/>
        <v>272149</v>
      </c>
      <c r="BK85" s="126">
        <f t="shared" si="167"/>
        <v>43845</v>
      </c>
      <c r="BL85" s="126">
        <f t="shared" si="167"/>
        <v>10562</v>
      </c>
      <c r="BM85" s="126">
        <f t="shared" si="167"/>
        <v>19088</v>
      </c>
      <c r="BN85" s="126">
        <f t="shared" si="167"/>
        <v>1756</v>
      </c>
      <c r="BO85" s="126">
        <f t="shared" si="167"/>
        <v>66437</v>
      </c>
      <c r="BP85" s="126">
        <f t="shared" si="167"/>
        <v>6534</v>
      </c>
      <c r="BQ85" s="126">
        <f t="shared" si="167"/>
        <v>14581</v>
      </c>
      <c r="BR85" s="126">
        <f t="shared" si="167"/>
        <v>3033</v>
      </c>
      <c r="BS85" s="126">
        <f t="shared" si="167"/>
        <v>440</v>
      </c>
      <c r="BT85" s="127"/>
      <c r="BU85" s="127"/>
      <c r="BV85" s="127"/>
      <c r="BW85" s="127"/>
      <c r="BX85" s="127"/>
      <c r="BY85" s="127"/>
      <c r="BZ85" s="127"/>
      <c r="CA85" s="127"/>
      <c r="CB85" s="127"/>
      <c r="CC85" s="126">
        <f t="shared" ref="CC85:EE85" si="170">CC79-CC78</f>
        <v>4644473</v>
      </c>
      <c r="CD85" s="126">
        <f t="shared" si="170"/>
        <v>36069</v>
      </c>
      <c r="CE85" s="126" t="e">
        <f t="shared" si="170"/>
        <v>#VALUE!</v>
      </c>
      <c r="CF85" s="126" t="e">
        <f t="shared" si="170"/>
        <v>#VALUE!</v>
      </c>
      <c r="CG85" s="126">
        <f t="shared" si="170"/>
        <v>943717</v>
      </c>
      <c r="CH85" s="126">
        <f t="shared" si="170"/>
        <v>931763</v>
      </c>
      <c r="CI85" s="126" t="e">
        <f t="shared" si="170"/>
        <v>#VALUE!</v>
      </c>
      <c r="CJ85" s="126">
        <f t="shared" si="170"/>
        <v>11954</v>
      </c>
      <c r="CK85" s="126"/>
      <c r="CL85" s="127"/>
      <c r="CM85" s="127"/>
      <c r="CN85" s="126">
        <f t="shared" si="170"/>
        <v>9933618</v>
      </c>
      <c r="CO85" s="126" t="e">
        <f t="shared" si="170"/>
        <v>#VALUE!</v>
      </c>
      <c r="CP85" s="126">
        <f t="shared" si="170"/>
        <v>9465608</v>
      </c>
      <c r="CQ85" s="126" t="e">
        <f t="shared" si="170"/>
        <v>#VALUE!</v>
      </c>
      <c r="CR85" s="126" t="e">
        <f t="shared" si="170"/>
        <v>#VALUE!</v>
      </c>
      <c r="CS85" s="126" t="e">
        <f t="shared" si="170"/>
        <v>#VALUE!</v>
      </c>
      <c r="CT85" s="126" t="e">
        <f t="shared" si="170"/>
        <v>#VALUE!</v>
      </c>
      <c r="CU85" s="126" t="e">
        <f t="shared" si="170"/>
        <v>#VALUE!</v>
      </c>
      <c r="CV85" s="126" t="e">
        <f t="shared" si="170"/>
        <v>#VALUE!</v>
      </c>
      <c r="CW85" s="126" t="e">
        <f t="shared" si="170"/>
        <v>#VALUE!</v>
      </c>
      <c r="CX85" s="126">
        <f t="shared" si="170"/>
        <v>468010</v>
      </c>
      <c r="CY85" s="126" t="e">
        <f t="shared" si="170"/>
        <v>#VALUE!</v>
      </c>
      <c r="CZ85" s="126">
        <f t="shared" si="170"/>
        <v>604908</v>
      </c>
      <c r="DA85" s="126">
        <f t="shared" si="170"/>
        <v>367193</v>
      </c>
      <c r="DB85" s="126">
        <f t="shared" si="170"/>
        <v>228</v>
      </c>
      <c r="DC85" s="126">
        <f t="shared" si="170"/>
        <v>105</v>
      </c>
      <c r="DD85" s="126">
        <f t="shared" si="170"/>
        <v>938</v>
      </c>
      <c r="DE85" s="126">
        <f t="shared" si="170"/>
        <v>0</v>
      </c>
      <c r="DF85" s="126">
        <f t="shared" si="170"/>
        <v>236195</v>
      </c>
      <c r="DG85" s="126">
        <f t="shared" si="170"/>
        <v>53</v>
      </c>
      <c r="DH85" s="126">
        <f t="shared" si="170"/>
        <v>0</v>
      </c>
      <c r="DI85" s="126">
        <f t="shared" si="170"/>
        <v>196</v>
      </c>
      <c r="DJ85" s="126">
        <f t="shared" si="170"/>
        <v>296</v>
      </c>
      <c r="DK85" s="126" t="e">
        <f t="shared" si="170"/>
        <v>#VALUE!</v>
      </c>
      <c r="DL85" s="126">
        <f t="shared" si="170"/>
        <v>9143</v>
      </c>
      <c r="DM85" s="126" t="e">
        <f t="shared" si="170"/>
        <v>#VALUE!</v>
      </c>
      <c r="DN85" s="126">
        <f t="shared" si="170"/>
        <v>5444</v>
      </c>
      <c r="DO85" s="126" t="e">
        <f t="shared" si="170"/>
        <v>#VALUE!</v>
      </c>
      <c r="DP85" s="126">
        <f t="shared" si="170"/>
        <v>3503</v>
      </c>
      <c r="DQ85" s="126" t="e">
        <f t="shared" si="170"/>
        <v>#VALUE!</v>
      </c>
      <c r="DR85" s="126">
        <f t="shared" si="170"/>
        <v>3503</v>
      </c>
      <c r="DS85" s="126">
        <f t="shared" si="170"/>
        <v>814</v>
      </c>
      <c r="DT85" s="126">
        <f t="shared" si="170"/>
        <v>5640</v>
      </c>
      <c r="DU85" s="126">
        <f t="shared" si="170"/>
        <v>327</v>
      </c>
      <c r="DV85" s="126">
        <f t="shared" si="170"/>
        <v>1941</v>
      </c>
      <c r="DW85" s="126">
        <f t="shared" si="170"/>
        <v>166248</v>
      </c>
      <c r="DX85" s="127"/>
      <c r="DY85" s="127"/>
      <c r="DZ85" s="127"/>
      <c r="EA85" s="127"/>
      <c r="EB85" s="127"/>
      <c r="EC85" s="127"/>
      <c r="ED85" s="127"/>
      <c r="EE85" s="126">
        <f t="shared" si="170"/>
        <v>93</v>
      </c>
      <c r="EF85" s="127"/>
      <c r="EG85" s="127"/>
      <c r="EH85" s="127"/>
      <c r="EI85" s="126"/>
      <c r="EJ85" s="126"/>
      <c r="EK85" s="127"/>
      <c r="EL85" s="127"/>
      <c r="EM85" s="127"/>
      <c r="EN85" s="127"/>
      <c r="EO85" s="127"/>
      <c r="EP85" s="127"/>
      <c r="EQ85" s="127"/>
      <c r="ER85" s="127"/>
      <c r="ES85" s="127"/>
      <c r="ET85" s="126" t="e">
        <f t="shared" ref="ET85:FF85" si="171">ET79-ET78</f>
        <v>#VALUE!</v>
      </c>
      <c r="EU85" s="127"/>
      <c r="EV85" s="127"/>
      <c r="EW85" s="127"/>
      <c r="EX85" s="127"/>
      <c r="EY85" s="126">
        <f t="shared" si="171"/>
        <v>55</v>
      </c>
      <c r="EZ85" s="126">
        <f t="shared" si="171"/>
        <v>0</v>
      </c>
      <c r="FA85" s="126">
        <f t="shared" si="171"/>
        <v>15</v>
      </c>
      <c r="FB85" s="126">
        <f t="shared" si="171"/>
        <v>0</v>
      </c>
      <c r="FC85" s="126">
        <f t="shared" si="171"/>
        <v>363</v>
      </c>
      <c r="FD85" s="126">
        <f t="shared" si="171"/>
        <v>12</v>
      </c>
      <c r="FE85" s="126">
        <f t="shared" si="171"/>
        <v>213</v>
      </c>
      <c r="FF85" s="126">
        <f t="shared" si="171"/>
        <v>54</v>
      </c>
    </row>
    <row r="86" spans="1:162" ht="15" hidden="1" customHeight="1">
      <c r="EI86" s="101"/>
      <c r="EJ86" s="101"/>
    </row>
    <row r="87" spans="1:162" ht="16" hidden="1">
      <c r="A87" s="610" t="s">
        <v>623</v>
      </c>
      <c r="B87" s="610"/>
      <c r="C87" s="440"/>
      <c r="D87" s="440"/>
      <c r="E87" s="440"/>
      <c r="F87" s="440"/>
      <c r="G87" s="440"/>
      <c r="H87" s="440"/>
      <c r="I87" s="439">
        <f t="shared" ref="I87:BO87" si="172">COUNTIF(I9:I78,"-")</f>
        <v>0</v>
      </c>
      <c r="J87" s="439">
        <f t="shared" si="172"/>
        <v>3</v>
      </c>
      <c r="K87" s="439">
        <f t="shared" si="172"/>
        <v>0</v>
      </c>
      <c r="L87" s="440"/>
      <c r="M87" s="440"/>
      <c r="N87" s="440"/>
      <c r="O87" s="440"/>
      <c r="P87" s="440"/>
      <c r="Q87" s="440"/>
      <c r="R87" s="440"/>
      <c r="S87" s="440"/>
      <c r="T87" s="439">
        <f t="shared" si="172"/>
        <v>0</v>
      </c>
      <c r="U87" s="439">
        <f t="shared" si="172"/>
        <v>0</v>
      </c>
      <c r="V87" s="439">
        <f t="shared" si="172"/>
        <v>0</v>
      </c>
      <c r="W87" s="439">
        <f t="shared" si="172"/>
        <v>0</v>
      </c>
      <c r="X87" s="439">
        <f t="shared" si="172"/>
        <v>0</v>
      </c>
      <c r="Y87" s="439">
        <f t="shared" si="172"/>
        <v>0</v>
      </c>
      <c r="Z87" s="439">
        <f t="shared" si="172"/>
        <v>0</v>
      </c>
      <c r="AA87" s="439">
        <f t="shared" si="172"/>
        <v>0</v>
      </c>
      <c r="AB87" s="439">
        <f t="shared" si="172"/>
        <v>0</v>
      </c>
      <c r="AC87" s="439">
        <f t="shared" si="172"/>
        <v>0</v>
      </c>
      <c r="AD87" s="439">
        <f t="shared" si="172"/>
        <v>0</v>
      </c>
      <c r="AE87" s="439">
        <f t="shared" si="172"/>
        <v>0</v>
      </c>
      <c r="AF87" s="439">
        <f t="shared" si="172"/>
        <v>0</v>
      </c>
      <c r="AG87" s="439">
        <f t="shared" si="172"/>
        <v>0</v>
      </c>
      <c r="AH87" s="464">
        <f t="shared" si="172"/>
        <v>0</v>
      </c>
      <c r="AI87" s="440"/>
      <c r="AJ87" s="440"/>
      <c r="AK87" s="440"/>
      <c r="AL87" s="440"/>
      <c r="AM87" s="439">
        <f t="shared" si="172"/>
        <v>0</v>
      </c>
      <c r="AN87" s="439">
        <f t="shared" si="172"/>
        <v>0</v>
      </c>
      <c r="AO87" s="439">
        <f t="shared" si="172"/>
        <v>0</v>
      </c>
      <c r="AP87" s="439">
        <f t="shared" si="172"/>
        <v>0</v>
      </c>
      <c r="AQ87" s="439">
        <f t="shared" si="172"/>
        <v>0</v>
      </c>
      <c r="AR87" s="439">
        <f t="shared" si="172"/>
        <v>0</v>
      </c>
      <c r="AS87" s="439">
        <f t="shared" si="172"/>
        <v>0</v>
      </c>
      <c r="AT87" s="439">
        <f t="shared" si="172"/>
        <v>0</v>
      </c>
      <c r="AU87" s="439">
        <f t="shared" si="172"/>
        <v>0</v>
      </c>
      <c r="AV87" s="439">
        <f t="shared" si="172"/>
        <v>0</v>
      </c>
      <c r="AW87" s="439">
        <f t="shared" si="172"/>
        <v>0</v>
      </c>
      <c r="AX87" s="439">
        <f t="shared" si="172"/>
        <v>0</v>
      </c>
      <c r="AY87" s="439">
        <f>COUNTIF(AY9:AY78,"-")</f>
        <v>0</v>
      </c>
      <c r="AZ87" s="439">
        <f t="shared" si="172"/>
        <v>0</v>
      </c>
      <c r="BA87" s="439">
        <f t="shared" si="172"/>
        <v>0</v>
      </c>
      <c r="BB87" s="439">
        <f t="shared" si="172"/>
        <v>0</v>
      </c>
      <c r="BC87" s="439">
        <f t="shared" si="172"/>
        <v>0</v>
      </c>
      <c r="BD87" s="440"/>
      <c r="BE87" s="440"/>
      <c r="BF87" s="439">
        <f t="shared" si="172"/>
        <v>0</v>
      </c>
      <c r="BG87" s="439">
        <f t="shared" si="172"/>
        <v>0</v>
      </c>
      <c r="BH87" s="439">
        <f t="shared" si="172"/>
        <v>0</v>
      </c>
      <c r="BI87" s="439">
        <f t="shared" si="172"/>
        <v>0</v>
      </c>
      <c r="BJ87" s="439">
        <f t="shared" si="172"/>
        <v>0</v>
      </c>
      <c r="BK87" s="439">
        <f t="shared" si="172"/>
        <v>0</v>
      </c>
      <c r="BL87" s="439">
        <f t="shared" si="172"/>
        <v>0</v>
      </c>
      <c r="BM87" s="439">
        <f t="shared" si="172"/>
        <v>0</v>
      </c>
      <c r="BN87" s="439">
        <f t="shared" si="172"/>
        <v>0</v>
      </c>
      <c r="BO87" s="439">
        <f t="shared" si="172"/>
        <v>0</v>
      </c>
      <c r="BP87" s="439">
        <f t="shared" ref="BP87:DW87" si="173">COUNTIF(BP9:BP78,"-")</f>
        <v>0</v>
      </c>
      <c r="BQ87" s="439">
        <f t="shared" si="173"/>
        <v>0</v>
      </c>
      <c r="BR87" s="439">
        <f t="shared" si="173"/>
        <v>0</v>
      </c>
      <c r="BS87" s="439">
        <f t="shared" si="173"/>
        <v>0</v>
      </c>
      <c r="BT87" s="440"/>
      <c r="BU87" s="440"/>
      <c r="BV87" s="440"/>
      <c r="BW87" s="440"/>
      <c r="BX87" s="440"/>
      <c r="BY87" s="440"/>
      <c r="BZ87" s="440"/>
      <c r="CA87" s="440"/>
      <c r="CB87" s="440"/>
      <c r="CC87" s="439">
        <f t="shared" si="173"/>
        <v>0</v>
      </c>
      <c r="CD87" s="439">
        <f t="shared" si="173"/>
        <v>0</v>
      </c>
      <c r="CE87" s="439">
        <f t="shared" si="173"/>
        <v>1</v>
      </c>
      <c r="CF87" s="439">
        <f t="shared" si="173"/>
        <v>1</v>
      </c>
      <c r="CG87" s="439">
        <f t="shared" si="173"/>
        <v>0</v>
      </c>
      <c r="CH87" s="439">
        <f t="shared" si="173"/>
        <v>0</v>
      </c>
      <c r="CI87" s="439">
        <f t="shared" si="173"/>
        <v>6</v>
      </c>
      <c r="CJ87" s="439">
        <f t="shared" si="173"/>
        <v>0</v>
      </c>
      <c r="CK87" s="440"/>
      <c r="CL87" s="440"/>
      <c r="CM87" s="440"/>
      <c r="CN87" s="439">
        <f t="shared" si="173"/>
        <v>0</v>
      </c>
      <c r="CO87" s="439">
        <f t="shared" si="173"/>
        <v>2</v>
      </c>
      <c r="CP87" s="439">
        <f t="shared" si="173"/>
        <v>0</v>
      </c>
      <c r="CQ87" s="439">
        <f t="shared" si="173"/>
        <v>17</v>
      </c>
      <c r="CR87" s="439">
        <f t="shared" si="173"/>
        <v>4</v>
      </c>
      <c r="CS87" s="439">
        <f t="shared" si="173"/>
        <v>29</v>
      </c>
      <c r="CT87" s="439">
        <f t="shared" si="173"/>
        <v>30</v>
      </c>
      <c r="CU87" s="439">
        <f t="shared" si="173"/>
        <v>33</v>
      </c>
      <c r="CV87" s="439">
        <f t="shared" si="173"/>
        <v>30</v>
      </c>
      <c r="CW87" s="439">
        <f t="shared" si="173"/>
        <v>38</v>
      </c>
      <c r="CX87" s="439">
        <f t="shared" si="173"/>
        <v>0</v>
      </c>
      <c r="CY87" s="439">
        <f t="shared" si="173"/>
        <v>4</v>
      </c>
      <c r="CZ87" s="439">
        <f t="shared" si="173"/>
        <v>0</v>
      </c>
      <c r="DA87" s="439">
        <f t="shared" si="173"/>
        <v>0</v>
      </c>
      <c r="DB87" s="439">
        <f t="shared" si="173"/>
        <v>0</v>
      </c>
      <c r="DC87" s="439">
        <f t="shared" si="173"/>
        <v>0</v>
      </c>
      <c r="DD87" s="439">
        <f t="shared" si="173"/>
        <v>0</v>
      </c>
      <c r="DE87" s="439">
        <f t="shared" si="173"/>
        <v>0</v>
      </c>
      <c r="DF87" s="439">
        <f t="shared" si="173"/>
        <v>0</v>
      </c>
      <c r="DG87" s="439">
        <f t="shared" si="173"/>
        <v>0</v>
      </c>
      <c r="DH87" s="439">
        <f t="shared" si="173"/>
        <v>0</v>
      </c>
      <c r="DI87" s="439">
        <f t="shared" si="173"/>
        <v>0</v>
      </c>
      <c r="DJ87" s="439">
        <f t="shared" si="173"/>
        <v>0</v>
      </c>
      <c r="DK87" s="439">
        <f t="shared" si="173"/>
        <v>2</v>
      </c>
      <c r="DL87" s="439">
        <f t="shared" si="173"/>
        <v>0</v>
      </c>
      <c r="DM87" s="439">
        <f t="shared" si="173"/>
        <v>2</v>
      </c>
      <c r="DN87" s="439">
        <f t="shared" si="173"/>
        <v>0</v>
      </c>
      <c r="DO87" s="439">
        <f t="shared" si="173"/>
        <v>2</v>
      </c>
      <c r="DP87" s="439">
        <f t="shared" si="173"/>
        <v>0</v>
      </c>
      <c r="DQ87" s="439">
        <f t="shared" si="173"/>
        <v>2</v>
      </c>
      <c r="DR87" s="439">
        <f t="shared" si="173"/>
        <v>0</v>
      </c>
      <c r="DS87" s="439">
        <f t="shared" si="173"/>
        <v>0</v>
      </c>
      <c r="DT87" s="439">
        <f t="shared" si="173"/>
        <v>0</v>
      </c>
      <c r="DU87" s="439">
        <f t="shared" si="173"/>
        <v>0</v>
      </c>
      <c r="DV87" s="439">
        <f t="shared" si="173"/>
        <v>0</v>
      </c>
      <c r="DW87" s="439">
        <f t="shared" si="173"/>
        <v>0</v>
      </c>
      <c r="DX87" s="440"/>
      <c r="DY87" s="440"/>
      <c r="DZ87" s="440"/>
      <c r="EA87" s="440"/>
      <c r="EB87" s="440"/>
      <c r="EC87" s="440"/>
      <c r="ED87" s="440"/>
      <c r="EE87" s="439">
        <f t="shared" ref="EE87:FF87" si="174">COUNTIF(EE9:EE78,"-")</f>
        <v>0</v>
      </c>
      <c r="EF87" s="440"/>
      <c r="EG87" s="440"/>
      <c r="EH87" s="440"/>
      <c r="EI87" s="440"/>
      <c r="EJ87" s="440"/>
      <c r="EK87" s="440"/>
      <c r="EL87" s="440"/>
      <c r="EM87" s="440"/>
      <c r="EN87" s="440"/>
      <c r="EO87" s="440"/>
      <c r="EP87" s="440"/>
      <c r="EQ87" s="440"/>
      <c r="ER87" s="440"/>
      <c r="ES87" s="440"/>
      <c r="ET87" s="439">
        <f t="shared" si="174"/>
        <v>6</v>
      </c>
      <c r="EU87" s="440"/>
      <c r="EV87" s="440"/>
      <c r="EW87" s="440"/>
      <c r="EX87" s="440"/>
      <c r="EY87" s="439">
        <f t="shared" si="174"/>
        <v>0</v>
      </c>
      <c r="EZ87" s="439">
        <f t="shared" si="174"/>
        <v>0</v>
      </c>
      <c r="FA87" s="439">
        <f t="shared" si="174"/>
        <v>0</v>
      </c>
      <c r="FB87" s="439">
        <f t="shared" si="174"/>
        <v>0</v>
      </c>
      <c r="FC87" s="439">
        <f t="shared" si="174"/>
        <v>0</v>
      </c>
      <c r="FD87" s="439">
        <f t="shared" si="174"/>
        <v>0</v>
      </c>
      <c r="FE87" s="439">
        <f t="shared" si="174"/>
        <v>0</v>
      </c>
      <c r="FF87" s="439">
        <f t="shared" si="174"/>
        <v>0</v>
      </c>
    </row>
    <row r="88" spans="1:162" ht="15" hidden="1" customHeight="1"/>
    <row r="89" spans="1:162" ht="15" hidden="1" customHeight="1"/>
    <row r="90" spans="1:162" ht="15" hidden="1" customHeight="1"/>
    <row r="91" spans="1:162" ht="15" hidden="1" customHeight="1"/>
  </sheetData>
  <mergeCells count="12">
    <mergeCell ref="AI2:AL2"/>
    <mergeCell ref="AM2:AU2"/>
    <mergeCell ref="R4:S4"/>
    <mergeCell ref="P80:Q81"/>
    <mergeCell ref="BF4:BG4"/>
    <mergeCell ref="R80:AH81"/>
    <mergeCell ref="DM5:DN5"/>
    <mergeCell ref="DQ5:DR5"/>
    <mergeCell ref="DU5:DV5"/>
    <mergeCell ref="A87:B87"/>
    <mergeCell ref="BH4:BI4"/>
    <mergeCell ref="CL4:CM4"/>
  </mergeCells>
  <phoneticPr fontId="4"/>
  <conditionalFormatting sqref="C87:FF87">
    <cfRule type="cellIs" dxfId="0" priority="1" operator="greaterThan">
      <formula>0</formula>
    </cfRule>
  </conditionalFormatting>
  <hyperlinks>
    <hyperlink ref="O68" r:id="rId1" xr:uid="{E7FF2417-8259-47B0-AA55-FEFEA785B1E2}"/>
    <hyperlink ref="O11" r:id="rId2" xr:uid="{581C1C1D-94D5-4BBF-A9EB-775BFC0CC44E}"/>
    <hyperlink ref="O30" r:id="rId3" display="honnosu@kme.biglobe.ne.jp" xr:uid="{09185E73-51B6-4C75-9FCE-6BA90C45363F}"/>
    <hyperlink ref="O37" r:id="rId4" xr:uid="{1B250997-B9F3-4792-A5F2-956250DF09D9}"/>
    <hyperlink ref="O47" r:id="rId5" display="kurobane-lib@lib-ohtawara.jp" xr:uid="{9CD727CC-B205-4888-99D8-7BFA21FD0597}"/>
    <hyperlink ref="O54" r:id="rId6" xr:uid="{9A15C2DA-84D1-4846-B96F-224024BFE0E8}"/>
    <hyperlink ref="O55" r:id="rId7" xr:uid="{2EB41310-4C11-4B3C-B803-27BD11A319AE}"/>
    <hyperlink ref="O60" r:id="rId8" display="kokubunji01@poplar.ocn.ne.jp" xr:uid="{8809E44D-5D18-43A2-8CF5-6E417F6B6795}"/>
    <hyperlink ref="O22" r:id="rId9" xr:uid="{9697223F-3E8E-4658-A09C-2982955B203B}"/>
    <hyperlink ref="O23" r:id="rId10" xr:uid="{79E23FE8-AAE1-4DB9-B1BE-AB560D31A565}"/>
    <hyperlink ref="O12" r:id="rId11" xr:uid="{AA0D1CB0-E1FF-4523-9385-C9B336C47528}"/>
    <hyperlink ref="O16" r:id="rId12" xr:uid="{265C6393-324F-4977-8698-33B676AA7F15}"/>
    <hyperlink ref="O29" r:id="rId13" display="tosyokan@kanuma.lg.jp" xr:uid="{E7059CC1-AC31-4449-8100-1680E531AB91}"/>
    <hyperlink ref="O61" r:id="rId14" display="ishibashi04@chime.ocn.ne.jp" xr:uid="{C706CF8E-64BB-4B1D-BDEC-F543E4C827AB}"/>
    <hyperlink ref="O62" r:id="rId15" xr:uid="{ADA66591-B6EF-4562-8782-95583952898E}"/>
    <hyperlink ref="O64" r:id="rId16" display="fuminomori@town.motegi.lg.jp" xr:uid="{D2EC6866-A68D-47D1-9886-A098409BA61A}"/>
    <hyperlink ref="O71" r:id="rId17" xr:uid="{98EDFBAC-9B9C-42CB-BA58-8E96D0FBC1DD}"/>
    <hyperlink ref="O43" r:id="rId18" display="library@moka-lib.jp" xr:uid="{1A8FCABC-F097-42F8-ADAA-45D9FFC865BC}"/>
    <hyperlink ref="O67" r:id="rId19" display="mibulib@maple.ocn.ne.jp" xr:uid="{967F7B28-0080-4937-9190-B6182F116B40}"/>
    <hyperlink ref="O9" r:id="rId20" display="u47050001@city.utsunomiya.tochigi.jp" xr:uid="{A58200E6-3A86-411F-A98A-0EBEF84342FD}"/>
  </hyperlinks>
  <printOptions verticalCentered="1"/>
  <pageMargins left="0.70866141732283472" right="0.39370078740157483" top="0.19685039370078741" bottom="0" header="0" footer="0"/>
  <pageSetup paperSize="9" scale="65" fitToWidth="0" orientation="portrait" useFirstPageNumber="1" r:id="rId21"/>
  <headerFooter>
    <oddFooter>&amp;C&amp;P/&amp;N</oddFooter>
  </headerFooter>
  <colBreaks count="17" manualBreakCount="17">
    <brk id="6" min="1" max="80" man="1"/>
    <brk id="13" min="1" max="80" man="1"/>
    <brk id="15" min="1" max="80" man="1"/>
    <brk id="17" max="1048575" man="1"/>
    <brk id="34" min="1" max="80" man="1"/>
    <brk id="47" min="1" max="80" man="1"/>
    <brk id="57" min="1" max="80" man="1"/>
    <brk id="72" min="1" max="80" man="1"/>
    <brk id="80" min="1" max="80" man="1"/>
    <brk id="88" min="1" max="80" man="1"/>
    <brk id="91" min="1" max="80" man="1"/>
    <brk id="103" min="1" max="80" man="1"/>
    <brk id="114" min="1" max="80" man="1"/>
    <brk id="126" min="1" max="80" man="1"/>
    <brk id="133" min="1" max="80" man="1"/>
    <brk id="140" min="1" max="80" man="1"/>
    <brk id="154" min="1" max="80" man="1"/>
  </colBreaks>
  <legacy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公立</vt:lpstr>
      <vt:lpstr>公立!Print_Area</vt:lpstr>
      <vt:lpstr>公立!Print_Titles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松野　祐子</dc:creator>
  <cp:lastModifiedBy>松野　祐子</cp:lastModifiedBy>
  <cp:lastPrinted>2025-11-30T04:02:11Z</cp:lastPrinted>
  <dcterms:created xsi:type="dcterms:W3CDTF">2025-07-16T07:44:43Z</dcterms:created>
  <dcterms:modified xsi:type="dcterms:W3CDTF">2025-11-30T04:02:28Z</dcterms:modified>
</cp:coreProperties>
</file>